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mpany Shared Folder\Budgets\FY24\"/>
    </mc:Choice>
  </mc:AlternateContent>
  <bookViews>
    <workbookView xWindow="0" yWindow="0" windowWidth="11300" windowHeight="5900"/>
  </bookViews>
  <sheets>
    <sheet name="2024" sheetId="3" r:id="rId1"/>
  </sheets>
  <definedNames>
    <definedName name="_xlnm.Print_Titles" localSheetId="0">'2024'!$2:$3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9" i="3" l="1"/>
  <c r="K618" i="3" l="1"/>
  <c r="K561" i="3"/>
  <c r="H494" i="3" l="1"/>
  <c r="H650" i="3" l="1"/>
  <c r="H647" i="3"/>
  <c r="H636" i="3"/>
  <c r="H632" i="3"/>
  <c r="H629" i="3"/>
  <c r="H625" i="3"/>
  <c r="H621" i="3"/>
  <c r="H618" i="3"/>
  <c r="H615" i="3"/>
  <c r="H611" i="3"/>
  <c r="H607" i="3"/>
  <c r="H603" i="3"/>
  <c r="H598" i="3"/>
  <c r="H593" i="3"/>
  <c r="H589" i="3"/>
  <c r="H586" i="3"/>
  <c r="H583" i="3"/>
  <c r="H561" i="3"/>
  <c r="H551" i="3"/>
  <c r="H546" i="3"/>
  <c r="H542" i="3"/>
  <c r="H523" i="3"/>
  <c r="H512" i="3"/>
  <c r="H509" i="3"/>
  <c r="H504" i="3"/>
  <c r="H487" i="3"/>
  <c r="H484" i="3"/>
  <c r="H481" i="3"/>
  <c r="H474" i="3"/>
  <c r="H469" i="3"/>
  <c r="H466" i="3"/>
  <c r="H463" i="3"/>
  <c r="H460" i="3"/>
  <c r="H447" i="3"/>
  <c r="H443" i="3"/>
  <c r="H437" i="3"/>
  <c r="H429" i="3"/>
  <c r="H420" i="3"/>
  <c r="H407" i="3"/>
  <c r="H399" i="3"/>
  <c r="H396" i="3"/>
  <c r="H391" i="3"/>
  <c r="H387" i="3"/>
  <c r="H378" i="3"/>
  <c r="H367" i="3"/>
  <c r="H356" i="3"/>
  <c r="H352" i="3"/>
  <c r="H327" i="3"/>
  <c r="H311" i="3"/>
  <c r="H305" i="3"/>
  <c r="H295" i="3"/>
  <c r="H273" i="3"/>
  <c r="H252" i="3"/>
  <c r="H235" i="3"/>
  <c r="H229" i="3"/>
  <c r="H219" i="3"/>
  <c r="H210" i="3"/>
  <c r="H204" i="3"/>
  <c r="H200" i="3"/>
  <c r="H190" i="3"/>
  <c r="H186" i="3"/>
  <c r="H183" i="3"/>
  <c r="H178" i="3"/>
  <c r="H174" i="3"/>
  <c r="H170" i="3"/>
  <c r="H158" i="3"/>
  <c r="H151" i="3"/>
  <c r="H144" i="3"/>
  <c r="H140" i="3"/>
  <c r="H135" i="3"/>
  <c r="H131" i="3"/>
  <c r="H121" i="3"/>
  <c r="H118" i="3"/>
  <c r="H115" i="3"/>
  <c r="H86" i="3"/>
  <c r="H92" i="3"/>
  <c r="H102" i="3"/>
  <c r="H82" i="3"/>
  <c r="H75" i="3"/>
  <c r="H72" i="3"/>
  <c r="H69" i="3"/>
  <c r="H58" i="3"/>
  <c r="H55" i="3"/>
  <c r="H39" i="3"/>
  <c r="H28" i="3"/>
  <c r="H25" i="3"/>
  <c r="H14" i="3"/>
  <c r="H5" i="3"/>
  <c r="H11" i="3"/>
  <c r="J272" i="3"/>
  <c r="J273" i="3" s="1"/>
  <c r="J295" i="3"/>
  <c r="J5" i="3"/>
  <c r="K5" i="3"/>
  <c r="J11" i="3"/>
  <c r="K11" i="3"/>
  <c r="J14" i="3"/>
  <c r="K14" i="3"/>
  <c r="J25" i="3"/>
  <c r="K25" i="3"/>
  <c r="J28" i="3"/>
  <c r="K28" i="3"/>
  <c r="J39" i="3"/>
  <c r="K39" i="3"/>
  <c r="J55" i="3"/>
  <c r="K55" i="3"/>
  <c r="J58" i="3"/>
  <c r="K58" i="3"/>
  <c r="J69" i="3"/>
  <c r="K69" i="3"/>
  <c r="J72" i="3"/>
  <c r="K72" i="3"/>
  <c r="J75" i="3"/>
  <c r="K75" i="3"/>
  <c r="J82" i="3"/>
  <c r="K82" i="3"/>
  <c r="J86" i="3"/>
  <c r="K86" i="3"/>
  <c r="J92" i="3"/>
  <c r="K92" i="3"/>
  <c r="J102" i="3"/>
  <c r="K102" i="3"/>
  <c r="J115" i="3"/>
  <c r="K115" i="3"/>
  <c r="J118" i="3"/>
  <c r="K118" i="3"/>
  <c r="J121" i="3"/>
  <c r="K121" i="3"/>
  <c r="J124" i="3"/>
  <c r="K124" i="3"/>
  <c r="J131" i="3"/>
  <c r="K131" i="3"/>
  <c r="J135" i="3"/>
  <c r="K135" i="3"/>
  <c r="J140" i="3"/>
  <c r="K140" i="3"/>
  <c r="J144" i="3"/>
  <c r="K144" i="3"/>
  <c r="J151" i="3"/>
  <c r="K151" i="3"/>
  <c r="J158" i="3"/>
  <c r="K158" i="3"/>
  <c r="J170" i="3"/>
  <c r="K170" i="3"/>
  <c r="J174" i="3"/>
  <c r="K174" i="3"/>
  <c r="J178" i="3"/>
  <c r="K178" i="3"/>
  <c r="J183" i="3"/>
  <c r="K183" i="3"/>
  <c r="J186" i="3"/>
  <c r="K186" i="3"/>
  <c r="J190" i="3"/>
  <c r="K190" i="3"/>
  <c r="J200" i="3"/>
  <c r="K200" i="3"/>
  <c r="J204" i="3"/>
  <c r="K204" i="3"/>
  <c r="J210" i="3"/>
  <c r="K210" i="3"/>
  <c r="J219" i="3"/>
  <c r="K219" i="3"/>
  <c r="J229" i="3"/>
  <c r="K229" i="3"/>
  <c r="J235" i="3"/>
  <c r="K235" i="3"/>
  <c r="J252" i="3"/>
  <c r="K252" i="3"/>
  <c r="K273" i="3"/>
  <c r="K295" i="3"/>
  <c r="J305" i="3"/>
  <c r="K305" i="3"/>
  <c r="J311" i="3"/>
  <c r="K311" i="3"/>
  <c r="J327" i="3"/>
  <c r="K327" i="3"/>
  <c r="J352" i="3"/>
  <c r="K352" i="3"/>
  <c r="J356" i="3"/>
  <c r="K356" i="3"/>
  <c r="J367" i="3"/>
  <c r="K367" i="3"/>
  <c r="J378" i="3"/>
  <c r="K378" i="3"/>
  <c r="J387" i="3"/>
  <c r="K387" i="3"/>
  <c r="J391" i="3"/>
  <c r="K391" i="3"/>
  <c r="J396" i="3"/>
  <c r="K396" i="3"/>
  <c r="J399" i="3"/>
  <c r="K399" i="3"/>
  <c r="J407" i="3"/>
  <c r="K407" i="3"/>
  <c r="J420" i="3"/>
  <c r="K420" i="3"/>
  <c r="J429" i="3"/>
  <c r="K429" i="3"/>
  <c r="J437" i="3"/>
  <c r="K437" i="3"/>
  <c r="J443" i="3"/>
  <c r="K443" i="3"/>
  <c r="J447" i="3"/>
  <c r="K447" i="3"/>
  <c r="J460" i="3"/>
  <c r="K460" i="3"/>
  <c r="J463" i="3"/>
  <c r="K463" i="3"/>
  <c r="J466" i="3"/>
  <c r="K466" i="3"/>
  <c r="J469" i="3"/>
  <c r="K469" i="3"/>
  <c r="J474" i="3"/>
  <c r="K474" i="3"/>
  <c r="J481" i="3"/>
  <c r="K481" i="3"/>
  <c r="J484" i="3"/>
  <c r="K484" i="3"/>
  <c r="J487" i="3"/>
  <c r="K487" i="3"/>
  <c r="J494" i="3"/>
  <c r="K494" i="3"/>
  <c r="J504" i="3"/>
  <c r="K504" i="3"/>
  <c r="J509" i="3"/>
  <c r="K509" i="3"/>
  <c r="J512" i="3"/>
  <c r="K512" i="3"/>
  <c r="J523" i="3"/>
  <c r="K523" i="3"/>
  <c r="J542" i="3"/>
  <c r="K542" i="3"/>
  <c r="J546" i="3"/>
  <c r="K546" i="3"/>
  <c r="J551" i="3"/>
  <c r="K551" i="3"/>
  <c r="J561" i="3"/>
  <c r="J583" i="3"/>
  <c r="K583" i="3"/>
  <c r="J586" i="3"/>
  <c r="K586" i="3"/>
  <c r="J589" i="3"/>
  <c r="K589" i="3"/>
  <c r="J593" i="3"/>
  <c r="K593" i="3"/>
  <c r="J598" i="3"/>
  <c r="K598" i="3"/>
  <c r="J603" i="3"/>
  <c r="K603" i="3"/>
  <c r="J607" i="3"/>
  <c r="K607" i="3"/>
  <c r="J611" i="3"/>
  <c r="K611" i="3"/>
  <c r="J615" i="3"/>
  <c r="K615" i="3"/>
  <c r="J618" i="3"/>
  <c r="J621" i="3"/>
  <c r="K621" i="3"/>
  <c r="J625" i="3"/>
  <c r="K625" i="3"/>
  <c r="J629" i="3"/>
  <c r="K629" i="3"/>
  <c r="J632" i="3"/>
  <c r="K632" i="3"/>
  <c r="J636" i="3"/>
  <c r="K636" i="3"/>
  <c r="J647" i="3"/>
  <c r="K647" i="3"/>
  <c r="I144" i="3"/>
  <c r="K649" i="3" l="1"/>
  <c r="H649" i="3"/>
  <c r="H651" i="3" s="1"/>
  <c r="J649" i="3"/>
  <c r="I647" i="3"/>
  <c r="G647" i="3"/>
  <c r="F647" i="3"/>
  <c r="E647" i="3"/>
  <c r="D647" i="3"/>
  <c r="I636" i="3"/>
  <c r="G636" i="3"/>
  <c r="F636" i="3"/>
  <c r="E636" i="3"/>
  <c r="D636" i="3"/>
  <c r="I632" i="3"/>
  <c r="G632" i="3"/>
  <c r="F632" i="3"/>
  <c r="E632" i="3"/>
  <c r="D632" i="3"/>
  <c r="I629" i="3"/>
  <c r="G629" i="3"/>
  <c r="F629" i="3"/>
  <c r="E629" i="3"/>
  <c r="D629" i="3"/>
  <c r="I625" i="3"/>
  <c r="G625" i="3"/>
  <c r="F625" i="3"/>
  <c r="E625" i="3"/>
  <c r="D625" i="3"/>
  <c r="I621" i="3"/>
  <c r="G621" i="3"/>
  <c r="F621" i="3"/>
  <c r="E621" i="3"/>
  <c r="D621" i="3"/>
  <c r="I618" i="3"/>
  <c r="G618" i="3"/>
  <c r="F618" i="3"/>
  <c r="E618" i="3"/>
  <c r="D618" i="3"/>
  <c r="I615" i="3"/>
  <c r="G615" i="3"/>
  <c r="F615" i="3"/>
  <c r="E615" i="3"/>
  <c r="D615" i="3"/>
  <c r="I611" i="3"/>
  <c r="G611" i="3"/>
  <c r="F611" i="3"/>
  <c r="E611" i="3"/>
  <c r="D611" i="3"/>
  <c r="I607" i="3"/>
  <c r="G607" i="3"/>
  <c r="F607" i="3"/>
  <c r="E607" i="3"/>
  <c r="D607" i="3"/>
  <c r="I603" i="3"/>
  <c r="G603" i="3"/>
  <c r="F603" i="3"/>
  <c r="E603" i="3"/>
  <c r="D603" i="3"/>
  <c r="I598" i="3"/>
  <c r="G598" i="3"/>
  <c r="F598" i="3"/>
  <c r="E598" i="3"/>
  <c r="D598" i="3"/>
  <c r="I593" i="3"/>
  <c r="G593" i="3"/>
  <c r="F593" i="3"/>
  <c r="E593" i="3"/>
  <c r="D593" i="3"/>
  <c r="I589" i="3"/>
  <c r="G589" i="3"/>
  <c r="F589" i="3"/>
  <c r="E589" i="3"/>
  <c r="D589" i="3"/>
  <c r="I586" i="3"/>
  <c r="G586" i="3"/>
  <c r="F586" i="3"/>
  <c r="E586" i="3"/>
  <c r="D586" i="3"/>
  <c r="I583" i="3"/>
  <c r="G583" i="3"/>
  <c r="F583" i="3"/>
  <c r="E583" i="3"/>
  <c r="D583" i="3"/>
  <c r="I561" i="3"/>
  <c r="G561" i="3"/>
  <c r="F561" i="3"/>
  <c r="E561" i="3"/>
  <c r="D561" i="3"/>
  <c r="I551" i="3"/>
  <c r="G551" i="3"/>
  <c r="F551" i="3"/>
  <c r="E551" i="3"/>
  <c r="D551" i="3"/>
  <c r="I546" i="3"/>
  <c r="G546" i="3"/>
  <c r="F546" i="3"/>
  <c r="E546" i="3"/>
  <c r="D546" i="3"/>
  <c r="I542" i="3"/>
  <c r="G542" i="3"/>
  <c r="F542" i="3"/>
  <c r="E542" i="3"/>
  <c r="D542" i="3"/>
  <c r="I523" i="3"/>
  <c r="G523" i="3"/>
  <c r="F523" i="3"/>
  <c r="E523" i="3"/>
  <c r="D523" i="3"/>
  <c r="I512" i="3"/>
  <c r="G512" i="3"/>
  <c r="F512" i="3"/>
  <c r="E512" i="3"/>
  <c r="D512" i="3"/>
  <c r="I509" i="3"/>
  <c r="G509" i="3"/>
  <c r="F509" i="3"/>
  <c r="E509" i="3"/>
  <c r="D509" i="3"/>
  <c r="I504" i="3"/>
  <c r="G504" i="3"/>
  <c r="F504" i="3"/>
  <c r="E504" i="3"/>
  <c r="D504" i="3"/>
  <c r="I494" i="3"/>
  <c r="G494" i="3"/>
  <c r="F494" i="3"/>
  <c r="E494" i="3"/>
  <c r="D494" i="3"/>
  <c r="I487" i="3"/>
  <c r="G487" i="3"/>
  <c r="F487" i="3"/>
  <c r="E487" i="3"/>
  <c r="D487" i="3"/>
  <c r="I484" i="3"/>
  <c r="G484" i="3"/>
  <c r="F484" i="3"/>
  <c r="E484" i="3"/>
  <c r="D484" i="3"/>
  <c r="I481" i="3"/>
  <c r="G481" i="3"/>
  <c r="F481" i="3"/>
  <c r="E481" i="3"/>
  <c r="D481" i="3"/>
  <c r="I474" i="3"/>
  <c r="G474" i="3"/>
  <c r="F474" i="3"/>
  <c r="E474" i="3"/>
  <c r="D474" i="3"/>
  <c r="I469" i="3"/>
  <c r="G469" i="3"/>
  <c r="F469" i="3"/>
  <c r="E469" i="3"/>
  <c r="D469" i="3"/>
  <c r="I466" i="3"/>
  <c r="G466" i="3"/>
  <c r="F466" i="3"/>
  <c r="E466" i="3"/>
  <c r="D466" i="3"/>
  <c r="I463" i="3"/>
  <c r="G463" i="3"/>
  <c r="F463" i="3"/>
  <c r="E463" i="3"/>
  <c r="D463" i="3"/>
  <c r="I460" i="3"/>
  <c r="G460" i="3"/>
  <c r="F460" i="3"/>
  <c r="E460" i="3"/>
  <c r="D460" i="3"/>
  <c r="I447" i="3"/>
  <c r="G447" i="3"/>
  <c r="F447" i="3"/>
  <c r="E447" i="3"/>
  <c r="D447" i="3"/>
  <c r="I443" i="3"/>
  <c r="G443" i="3"/>
  <c r="F443" i="3"/>
  <c r="E443" i="3"/>
  <c r="D443" i="3"/>
  <c r="I437" i="3"/>
  <c r="G437" i="3"/>
  <c r="F437" i="3"/>
  <c r="E437" i="3"/>
  <c r="D437" i="3"/>
  <c r="I429" i="3"/>
  <c r="G429" i="3"/>
  <c r="F429" i="3"/>
  <c r="E429" i="3"/>
  <c r="D429" i="3"/>
  <c r="I420" i="3"/>
  <c r="G420" i="3"/>
  <c r="F420" i="3"/>
  <c r="E420" i="3"/>
  <c r="D420" i="3"/>
  <c r="I407" i="3"/>
  <c r="G407" i="3"/>
  <c r="F407" i="3"/>
  <c r="E407" i="3"/>
  <c r="D407" i="3"/>
  <c r="I399" i="3"/>
  <c r="G399" i="3"/>
  <c r="F399" i="3"/>
  <c r="E399" i="3"/>
  <c r="D399" i="3"/>
  <c r="I396" i="3"/>
  <c r="G396" i="3"/>
  <c r="F396" i="3"/>
  <c r="E396" i="3"/>
  <c r="D396" i="3"/>
  <c r="I391" i="3"/>
  <c r="G391" i="3"/>
  <c r="F391" i="3"/>
  <c r="E391" i="3"/>
  <c r="D391" i="3"/>
  <c r="I387" i="3"/>
  <c r="G387" i="3"/>
  <c r="F387" i="3"/>
  <c r="E387" i="3"/>
  <c r="D387" i="3"/>
  <c r="I378" i="3"/>
  <c r="G378" i="3"/>
  <c r="F378" i="3"/>
  <c r="E378" i="3"/>
  <c r="D378" i="3"/>
  <c r="I367" i="3"/>
  <c r="G367" i="3"/>
  <c r="F367" i="3"/>
  <c r="E367" i="3"/>
  <c r="D367" i="3"/>
  <c r="I356" i="3"/>
  <c r="G356" i="3"/>
  <c r="F356" i="3"/>
  <c r="E356" i="3"/>
  <c r="D356" i="3"/>
  <c r="I352" i="3"/>
  <c r="G352" i="3"/>
  <c r="F352" i="3"/>
  <c r="E352" i="3"/>
  <c r="D352" i="3"/>
  <c r="I327" i="3"/>
  <c r="G327" i="3"/>
  <c r="F327" i="3"/>
  <c r="E327" i="3"/>
  <c r="D327" i="3"/>
  <c r="I311" i="3"/>
  <c r="G311" i="3"/>
  <c r="F311" i="3"/>
  <c r="E311" i="3"/>
  <c r="D311" i="3"/>
  <c r="I305" i="3"/>
  <c r="G305" i="3"/>
  <c r="F305" i="3"/>
  <c r="E305" i="3"/>
  <c r="D305" i="3"/>
  <c r="I295" i="3"/>
  <c r="G295" i="3"/>
  <c r="F295" i="3"/>
  <c r="E295" i="3"/>
  <c r="D295" i="3"/>
  <c r="I273" i="3"/>
  <c r="G273" i="3"/>
  <c r="F273" i="3"/>
  <c r="E273" i="3"/>
  <c r="D273" i="3"/>
  <c r="I252" i="3"/>
  <c r="G252" i="3"/>
  <c r="F252" i="3"/>
  <c r="E252" i="3"/>
  <c r="D252" i="3"/>
  <c r="I235" i="3"/>
  <c r="G235" i="3"/>
  <c r="F235" i="3"/>
  <c r="E235" i="3"/>
  <c r="D235" i="3"/>
  <c r="I229" i="3"/>
  <c r="G229" i="3"/>
  <c r="F229" i="3"/>
  <c r="E229" i="3"/>
  <c r="D229" i="3"/>
  <c r="I219" i="3"/>
  <c r="G219" i="3"/>
  <c r="F219" i="3"/>
  <c r="E219" i="3"/>
  <c r="D219" i="3"/>
  <c r="I210" i="3"/>
  <c r="G210" i="3"/>
  <c r="F210" i="3"/>
  <c r="E210" i="3"/>
  <c r="D210" i="3"/>
  <c r="I204" i="3"/>
  <c r="G204" i="3"/>
  <c r="F204" i="3"/>
  <c r="E204" i="3"/>
  <c r="D204" i="3"/>
  <c r="I200" i="3"/>
  <c r="G200" i="3"/>
  <c r="F200" i="3"/>
  <c r="E200" i="3"/>
  <c r="D200" i="3"/>
  <c r="I190" i="3"/>
  <c r="G190" i="3"/>
  <c r="F190" i="3"/>
  <c r="E190" i="3"/>
  <c r="D190" i="3"/>
  <c r="I186" i="3"/>
  <c r="G186" i="3"/>
  <c r="F186" i="3"/>
  <c r="E186" i="3"/>
  <c r="D186" i="3"/>
  <c r="I183" i="3"/>
  <c r="G183" i="3"/>
  <c r="F183" i="3"/>
  <c r="E183" i="3"/>
  <c r="D183" i="3"/>
  <c r="I178" i="3"/>
  <c r="G178" i="3"/>
  <c r="F178" i="3"/>
  <c r="E178" i="3"/>
  <c r="D178" i="3"/>
  <c r="I174" i="3"/>
  <c r="G174" i="3"/>
  <c r="F174" i="3"/>
  <c r="E174" i="3"/>
  <c r="D174" i="3"/>
  <c r="I170" i="3"/>
  <c r="G170" i="3"/>
  <c r="F170" i="3"/>
  <c r="E170" i="3"/>
  <c r="D170" i="3"/>
  <c r="I158" i="3"/>
  <c r="G158" i="3"/>
  <c r="F158" i="3"/>
  <c r="E158" i="3"/>
  <c r="D158" i="3"/>
  <c r="I151" i="3"/>
  <c r="G151" i="3"/>
  <c r="F151" i="3"/>
  <c r="E151" i="3"/>
  <c r="D151" i="3"/>
  <c r="G144" i="3"/>
  <c r="F144" i="3"/>
  <c r="E144" i="3"/>
  <c r="D144" i="3"/>
  <c r="I140" i="3"/>
  <c r="G140" i="3"/>
  <c r="F140" i="3"/>
  <c r="E140" i="3"/>
  <c r="D140" i="3"/>
  <c r="I135" i="3"/>
  <c r="G135" i="3"/>
  <c r="F135" i="3"/>
  <c r="E135" i="3"/>
  <c r="D135" i="3"/>
  <c r="I131" i="3"/>
  <c r="G131" i="3"/>
  <c r="F131" i="3"/>
  <c r="E131" i="3"/>
  <c r="D131" i="3"/>
  <c r="I124" i="3"/>
  <c r="G124" i="3"/>
  <c r="F124" i="3"/>
  <c r="E124" i="3"/>
  <c r="D124" i="3"/>
  <c r="I121" i="3"/>
  <c r="G121" i="3"/>
  <c r="F121" i="3"/>
  <c r="E121" i="3"/>
  <c r="D121" i="3"/>
  <c r="I118" i="3"/>
  <c r="G118" i="3"/>
  <c r="F118" i="3"/>
  <c r="E118" i="3"/>
  <c r="D118" i="3"/>
  <c r="I115" i="3"/>
  <c r="G115" i="3"/>
  <c r="F115" i="3"/>
  <c r="E115" i="3"/>
  <c r="D115" i="3"/>
  <c r="I102" i="3"/>
  <c r="G102" i="3"/>
  <c r="F102" i="3"/>
  <c r="E102" i="3"/>
  <c r="D102" i="3"/>
  <c r="I92" i="3"/>
  <c r="G92" i="3"/>
  <c r="F92" i="3"/>
  <c r="E92" i="3"/>
  <c r="D92" i="3"/>
  <c r="I86" i="3"/>
  <c r="G86" i="3"/>
  <c r="F86" i="3"/>
  <c r="E86" i="3"/>
  <c r="D86" i="3"/>
  <c r="I82" i="3"/>
  <c r="G82" i="3"/>
  <c r="F82" i="3"/>
  <c r="E82" i="3"/>
  <c r="D82" i="3"/>
  <c r="I75" i="3"/>
  <c r="G75" i="3"/>
  <c r="F75" i="3"/>
  <c r="E75" i="3"/>
  <c r="D75" i="3"/>
  <c r="I72" i="3"/>
  <c r="G72" i="3"/>
  <c r="F72" i="3"/>
  <c r="E72" i="3"/>
  <c r="D72" i="3"/>
  <c r="I69" i="3"/>
  <c r="G69" i="3"/>
  <c r="F69" i="3"/>
  <c r="E69" i="3"/>
  <c r="D69" i="3"/>
  <c r="I58" i="3"/>
  <c r="G58" i="3"/>
  <c r="F58" i="3"/>
  <c r="E58" i="3"/>
  <c r="D58" i="3"/>
  <c r="I55" i="3"/>
  <c r="G55" i="3"/>
  <c r="F55" i="3"/>
  <c r="E55" i="3"/>
  <c r="D55" i="3"/>
  <c r="I39" i="3"/>
  <c r="G39" i="3"/>
  <c r="F39" i="3"/>
  <c r="E39" i="3"/>
  <c r="D39" i="3"/>
  <c r="I28" i="3"/>
  <c r="G28" i="3"/>
  <c r="F28" i="3"/>
  <c r="E28" i="3"/>
  <c r="D28" i="3"/>
  <c r="I25" i="3"/>
  <c r="G25" i="3"/>
  <c r="F25" i="3"/>
  <c r="E25" i="3"/>
  <c r="D25" i="3"/>
  <c r="I14" i="3"/>
  <c r="G14" i="3"/>
  <c r="F14" i="3"/>
  <c r="E14" i="3"/>
  <c r="D14" i="3"/>
  <c r="I11" i="3"/>
  <c r="G11" i="3"/>
  <c r="F11" i="3"/>
  <c r="E11" i="3"/>
  <c r="D11" i="3"/>
  <c r="I5" i="3"/>
  <c r="G5" i="3"/>
  <c r="F5" i="3"/>
  <c r="E5" i="3"/>
  <c r="D5" i="3"/>
  <c r="E649" i="3" l="1"/>
  <c r="F649" i="3"/>
  <c r="D649" i="3"/>
  <c r="G649" i="3"/>
</calcChain>
</file>

<file path=xl/sharedStrings.xml><?xml version="1.0" encoding="utf-8"?>
<sst xmlns="http://schemas.openxmlformats.org/spreadsheetml/2006/main" count="1503" uniqueCount="848">
  <si>
    <t>ORG</t>
  </si>
  <si>
    <t>OBJ</t>
  </si>
  <si>
    <t>DESCRIPTION</t>
  </si>
  <si>
    <t>010032</t>
  </si>
  <si>
    <t>597951</t>
  </si>
  <si>
    <t>MONTY TECH ASSESSMENT</t>
  </si>
  <si>
    <t>010033</t>
  </si>
  <si>
    <t>533001</t>
  </si>
  <si>
    <t>SCHOOL IN TOWN TRANSPORTATION</t>
  </si>
  <si>
    <t>533002</t>
  </si>
  <si>
    <t>SPED TRANSPORTATION</t>
  </si>
  <si>
    <t>533003</t>
  </si>
  <si>
    <t>HOMELESS TRANSPORTATION</t>
  </si>
  <si>
    <t>533039</t>
  </si>
  <si>
    <t>X GUARDS</t>
  </si>
  <si>
    <t>0112205</t>
  </si>
  <si>
    <t>597319</t>
  </si>
  <si>
    <t>CAC SUPPORT</t>
  </si>
  <si>
    <t>011222</t>
  </si>
  <si>
    <t>519010</t>
  </si>
  <si>
    <t>SELECTMEN CERT &amp; TRAINING</t>
  </si>
  <si>
    <t>530040</t>
  </si>
  <si>
    <t>SELECTMEN LEGAL</t>
  </si>
  <si>
    <t>531001</t>
  </si>
  <si>
    <t>SELECTMEN YMCA CONTRACT SERVIC</t>
  </si>
  <si>
    <t>534040</t>
  </si>
  <si>
    <t>SELECTMEN ADVERTISING</t>
  </si>
  <si>
    <t>558000</t>
  </si>
  <si>
    <t>SELECTMEN SUBSCRIPTIONS</t>
  </si>
  <si>
    <t>571000</t>
  </si>
  <si>
    <t>SELECTMEN TRAVEL</t>
  </si>
  <si>
    <t>573000</t>
  </si>
  <si>
    <t>SELECTMEN DUES &amp; MEMBERSHIPS</t>
  </si>
  <si>
    <t>578000</t>
  </si>
  <si>
    <t>SELECTMEN CONTINGENCY</t>
  </si>
  <si>
    <t>578012</t>
  </si>
  <si>
    <t>SELECTMEN ADMIN EXPENSES</t>
  </si>
  <si>
    <t>01123002</t>
  </si>
  <si>
    <t>597704</t>
  </si>
  <si>
    <t>UNPAID BILL PRIOR YEARS</t>
  </si>
  <si>
    <t>011231</t>
  </si>
  <si>
    <t>511010</t>
  </si>
  <si>
    <t>TM DEPT HEAD SALARY</t>
  </si>
  <si>
    <t>511020</t>
  </si>
  <si>
    <t>TM CLERK SALARY</t>
  </si>
  <si>
    <t>511025</t>
  </si>
  <si>
    <t>TM EXEC ASSIST SALARY</t>
  </si>
  <si>
    <t>511050</t>
  </si>
  <si>
    <t>TM TEMP CLERK SALARY</t>
  </si>
  <si>
    <t>513000</t>
  </si>
  <si>
    <t>TM OVERTIME</t>
  </si>
  <si>
    <t>514050</t>
  </si>
  <si>
    <t>TM LONGEVITY</t>
  </si>
  <si>
    <t>TM CERT &amp; TRAINING</t>
  </si>
  <si>
    <t>519030</t>
  </si>
  <si>
    <t>TOWN MANAGER VACATION BUY BACK</t>
  </si>
  <si>
    <t>519065</t>
  </si>
  <si>
    <t>TOWN MANAGER NEGOTIATED</t>
  </si>
  <si>
    <t>011232</t>
  </si>
  <si>
    <t>524300</t>
  </si>
  <si>
    <t>TM COMPUTER REPAIR &amp; MAINT</t>
  </si>
  <si>
    <t>527000</t>
  </si>
  <si>
    <t>TOWN MANAGER COPIER LEASE</t>
  </si>
  <si>
    <t>TM ADVERTISING</t>
  </si>
  <si>
    <t>542000</t>
  </si>
  <si>
    <t>TM OFFICE SUPPLIES</t>
  </si>
  <si>
    <t>543000</t>
  </si>
  <si>
    <t>TM  BUILDING &amp; EQUIP REPAIR</t>
  </si>
  <si>
    <t>544000</t>
  </si>
  <si>
    <t>TM SMALL EQUIPMENT</t>
  </si>
  <si>
    <t>TM SUBSCRIPTIONS</t>
  </si>
  <si>
    <t>TM IN STATE TRAVEL</t>
  </si>
  <si>
    <t>572000</t>
  </si>
  <si>
    <t>TM OUT OF STATE TRAVEL</t>
  </si>
  <si>
    <t>TM DUES &amp; MEMBERSHIP</t>
  </si>
  <si>
    <t>575100</t>
  </si>
  <si>
    <t>TOWN MGR ANNNUAL FALL FESTIVAL</t>
  </si>
  <si>
    <t>TOWN MANAGER MISCELLANEOUS</t>
  </si>
  <si>
    <t>578041</t>
  </si>
  <si>
    <t>INGLESIDE UTILITIES</t>
  </si>
  <si>
    <t>578042</t>
  </si>
  <si>
    <t>INGLESIDE HEATING OIL</t>
  </si>
  <si>
    <t>011311</t>
  </si>
  <si>
    <t>FIN COM SECRETARY</t>
  </si>
  <si>
    <t>011312</t>
  </si>
  <si>
    <t>530000</t>
  </si>
  <si>
    <t>FIN COM PROFESSIONAL SERVICES</t>
  </si>
  <si>
    <t>FIN COM ADVERTISING</t>
  </si>
  <si>
    <t>FIN COM SUBSCRIPTIONS</t>
  </si>
  <si>
    <t>FIN COM DUES &amp; MEMBERSHIP</t>
  </si>
  <si>
    <t>FIN COM MISCELLANEOUS</t>
  </si>
  <si>
    <t>578032</t>
  </si>
  <si>
    <t>FIN COM SNOW &amp; ICE</t>
  </si>
  <si>
    <t>578033</t>
  </si>
  <si>
    <t>FIN COM RESERVE FUND</t>
  </si>
  <si>
    <t>578034</t>
  </si>
  <si>
    <t>FIN COMM SUPPLEMENTAL RESERVE</t>
  </si>
  <si>
    <t>578035</t>
  </si>
  <si>
    <t>FIN COM SPECIAL RESERVE</t>
  </si>
  <si>
    <t>01135002</t>
  </si>
  <si>
    <t>597957</t>
  </si>
  <si>
    <t>SENIOR TAX WORKOFF</t>
  </si>
  <si>
    <t>01135006</t>
  </si>
  <si>
    <t>597955</t>
  </si>
  <si>
    <t>OPEB STUDY</t>
  </si>
  <si>
    <t>011351</t>
  </si>
  <si>
    <t>ACCTG TOWN ACCOUNTANT</t>
  </si>
  <si>
    <t>ACCTG ASSISTANT</t>
  </si>
  <si>
    <t>ACCTG ASST TOWN ACCOUNTANT</t>
  </si>
  <si>
    <t>ACCTG LONGEVITY</t>
  </si>
  <si>
    <t>ACCTG CERTIFICATION &amp; TRAINING</t>
  </si>
  <si>
    <t>011352</t>
  </si>
  <si>
    <t>ACCTG IN STATE TRAVEL</t>
  </si>
  <si>
    <t>ACCTG DUES &amp; MEMBERSHIPS</t>
  </si>
  <si>
    <t>011412</t>
  </si>
  <si>
    <t>524310</t>
  </si>
  <si>
    <t>ASSESSOR SOFTWARE SUPPORT</t>
  </si>
  <si>
    <t>ASSESSOR CONTRACTED SERVICES</t>
  </si>
  <si>
    <t>530042</t>
  </si>
  <si>
    <t>ASSESSOR MAPS</t>
  </si>
  <si>
    <t>ASSESSOR OFFICE SUPPLIES</t>
  </si>
  <si>
    <t>011451</t>
  </si>
  <si>
    <t>C/T DEPARTMENT HEAD SALARY</t>
  </si>
  <si>
    <t>511015</t>
  </si>
  <si>
    <t>C/T OFFICE ASSISTANT</t>
  </si>
  <si>
    <t>C/T SECRETARY /CLERK SALARY</t>
  </si>
  <si>
    <t>C/T ASSISTANT SALARY</t>
  </si>
  <si>
    <t>COLLECT/ TREASURER OVERTIME</t>
  </si>
  <si>
    <t>C/T LONGEVITY</t>
  </si>
  <si>
    <t>C/T CERTIFICATION &amp; TRAINING</t>
  </si>
  <si>
    <t>COLL/ TREAS VAC/SICK BUY BACK</t>
  </si>
  <si>
    <t>011452</t>
  </si>
  <si>
    <t>C/T COMPUTER REPAIR SERVICE</t>
  </si>
  <si>
    <t>C/T SOFTWARE SUPPORT</t>
  </si>
  <si>
    <t>530045</t>
  </si>
  <si>
    <t>COLL-TREASURER FEES &amp; DEEDS</t>
  </si>
  <si>
    <t>534050</t>
  </si>
  <si>
    <t>C/T POSTAGE</t>
  </si>
  <si>
    <t>C/T OFFICE SUPPLIES</t>
  </si>
  <si>
    <t>C/T SUBSCRIPTIONS</t>
  </si>
  <si>
    <t>558030</t>
  </si>
  <si>
    <t>C/T TAX BILL FORMS</t>
  </si>
  <si>
    <t>C/T IN STATE TRAVEL</t>
  </si>
  <si>
    <t>C/T DUES &amp; MEMBERSHIPS</t>
  </si>
  <si>
    <t>574000</t>
  </si>
  <si>
    <t>C/T BONDING</t>
  </si>
  <si>
    <t>C/T TAX TITLE</t>
  </si>
  <si>
    <t>011512</t>
  </si>
  <si>
    <t>LEGAL EXPENSES</t>
  </si>
  <si>
    <t>01155001</t>
  </si>
  <si>
    <t>597953</t>
  </si>
  <si>
    <t>EARTH DAY ART # 19 2019 ATM</t>
  </si>
  <si>
    <t>01155004</t>
  </si>
  <si>
    <t>597416</t>
  </si>
  <si>
    <t>MUNIS TRAINING- ART 4 STM 5/15</t>
  </si>
  <si>
    <t>011552</t>
  </si>
  <si>
    <t>DP COMP REPAIR-MAINTENANCE</t>
  </si>
  <si>
    <t>DP SOFTWARE SUPPORT</t>
  </si>
  <si>
    <t>534020</t>
  </si>
  <si>
    <t>DATA PROCESSING INTERNET SERVI</t>
  </si>
  <si>
    <t>DP OFFICE SUPPLIES</t>
  </si>
  <si>
    <t>DP FORMS</t>
  </si>
  <si>
    <t>011561</t>
  </si>
  <si>
    <t>NETWORK ADMIN SALARY</t>
  </si>
  <si>
    <t>LONGEVITY</t>
  </si>
  <si>
    <t>011562</t>
  </si>
  <si>
    <t>HARDWARE SUPPORT / REPAIR</t>
  </si>
  <si>
    <t>SOFTWARE SUPPORT</t>
  </si>
  <si>
    <t>INTERNET SERVICES</t>
  </si>
  <si>
    <t>011591</t>
  </si>
  <si>
    <t>CC TELEVISE SALARY</t>
  </si>
  <si>
    <t>011592</t>
  </si>
  <si>
    <t>534031</t>
  </si>
  <si>
    <t>CC PRINT TOWN REPORT</t>
  </si>
  <si>
    <t>534032</t>
  </si>
  <si>
    <t>CC PRINT WARRANT</t>
  </si>
  <si>
    <t>534060</t>
  </si>
  <si>
    <t>CC WEBSITE EXPENSE</t>
  </si>
  <si>
    <t>534065</t>
  </si>
  <si>
    <t>CC CODE RED</t>
  </si>
  <si>
    <t>534070</t>
  </si>
  <si>
    <t>CC CABLE STUDIO</t>
  </si>
  <si>
    <t>011611</t>
  </si>
  <si>
    <t>TCLERK DEPARTMENT HEAD SAL</t>
  </si>
  <si>
    <t>TCLERK ASSISTANT SALARY</t>
  </si>
  <si>
    <t>TCLERK LONGEVITY</t>
  </si>
  <si>
    <t>TCLERK VAC/SICK BUY BACK</t>
  </si>
  <si>
    <t>519080</t>
  </si>
  <si>
    <t>TCLERK VITAL STATISTIC PAYROL</t>
  </si>
  <si>
    <t>011612</t>
  </si>
  <si>
    <t>531000</t>
  </si>
  <si>
    <t>TCLERK EDUCATION</t>
  </si>
  <si>
    <t>534030</t>
  </si>
  <si>
    <t>TCLERK PRINT &amp; SUPPLIES</t>
  </si>
  <si>
    <t>TCLERK OFFICE SUPPLIES</t>
  </si>
  <si>
    <t>TCLERK SUBSCRIPTIONS</t>
  </si>
  <si>
    <t>558015</t>
  </si>
  <si>
    <t>TCLERK DOG TAGS &amp; SOFT SUPPOR</t>
  </si>
  <si>
    <t>558040</t>
  </si>
  <si>
    <t>TCLERK RECORD BINDING</t>
  </si>
  <si>
    <t>TCLERK IN STATE TRAVEL</t>
  </si>
  <si>
    <t>TCLERK DUES &amp; MEMBERSHIP</t>
  </si>
  <si>
    <t>TCLERK BONDING</t>
  </si>
  <si>
    <t>578061</t>
  </si>
  <si>
    <t>TCLERK COMPUTERIZE RECORDS</t>
  </si>
  <si>
    <t>011631</t>
  </si>
  <si>
    <t>REG/VOTERS DEPT HEAD</t>
  </si>
  <si>
    <t>REG/VOTERS SECRETARY</t>
  </si>
  <si>
    <t>011632</t>
  </si>
  <si>
    <t>530063</t>
  </si>
  <si>
    <t>REG/VOTERS CENSUS EXPENSE</t>
  </si>
  <si>
    <t>578063</t>
  </si>
  <si>
    <t>REG/VOTERS ELECTION EXPENSE</t>
  </si>
  <si>
    <t>011711</t>
  </si>
  <si>
    <t>CONSERVATION AGENT</t>
  </si>
  <si>
    <t>CONSERV. SECRETARY SALARY</t>
  </si>
  <si>
    <t>CONSERVATION LONGEVITY</t>
  </si>
  <si>
    <t>011712</t>
  </si>
  <si>
    <t>CONSERVATION DUES &amp; MEMBERSHIP</t>
  </si>
  <si>
    <t>011751</t>
  </si>
  <si>
    <t>PLANNG ADM ASSISTANT</t>
  </si>
  <si>
    <t>PLANNG CERTIFICATION &amp; TRAIN</t>
  </si>
  <si>
    <t>011752</t>
  </si>
  <si>
    <t>PLANNG PROFESSIONAL SERVICES</t>
  </si>
  <si>
    <t>PLANNG BOARD PRINTING</t>
  </si>
  <si>
    <t>PLANNG BOARD ADVERTISING</t>
  </si>
  <si>
    <t>PLANNG BOARD OFFICE SUPPLIES</t>
  </si>
  <si>
    <t>PLANNG SUBSCRIPTIONS &amp; PUB</t>
  </si>
  <si>
    <t>PLANNG BOARD IN STATE TRAVEL</t>
  </si>
  <si>
    <t>PLANNG DUES &amp; MEMBERSHIPS</t>
  </si>
  <si>
    <t>PLANNG MISCELLANEOUS EXPENSE</t>
  </si>
  <si>
    <t>011761</t>
  </si>
  <si>
    <t>ZBA SEC/CLERK SALARY</t>
  </si>
  <si>
    <t>ZBA CERTIFICATION &amp; TRAINING</t>
  </si>
  <si>
    <t>011762</t>
  </si>
  <si>
    <t>ZBA ADVERTISING</t>
  </si>
  <si>
    <t>ZBA SUBSCRIPTIONS &amp; PUBLICATIO</t>
  </si>
  <si>
    <t>ZBA DUES &amp; MEMBERSHIPS</t>
  </si>
  <si>
    <t>ZBA MISCELLANEOUS</t>
  </si>
  <si>
    <t>011821</t>
  </si>
  <si>
    <t>CD DIRECTOR SALARY</t>
  </si>
  <si>
    <t>CD PLANNING AGENT SALARY</t>
  </si>
  <si>
    <t>511082</t>
  </si>
  <si>
    <t>CD TRAINING</t>
  </si>
  <si>
    <t>511350</t>
  </si>
  <si>
    <t>CD PLANNING CLERK SALRY</t>
  </si>
  <si>
    <t>511550</t>
  </si>
  <si>
    <t>P &amp; D COORDINATOR</t>
  </si>
  <si>
    <t>CD LONGEVITY</t>
  </si>
  <si>
    <t>CD CERTIFICATION</t>
  </si>
  <si>
    <t>011822</t>
  </si>
  <si>
    <t>C D PROFESS SERVICES</t>
  </si>
  <si>
    <t>C D ADVERTISING</t>
  </si>
  <si>
    <t>C D OFFICE SUPPLIES</t>
  </si>
  <si>
    <t>C D SMALL EQUIP</t>
  </si>
  <si>
    <t>C D SUBSCRIPTIONS</t>
  </si>
  <si>
    <t>C D IN STATE TRAVEL</t>
  </si>
  <si>
    <t>C D DUES &amp; MEMBERSHIP</t>
  </si>
  <si>
    <t>C D MISC  EXPENSES</t>
  </si>
  <si>
    <t>011921</t>
  </si>
  <si>
    <t>TH BLDG SUPERINTENDENT SALARY</t>
  </si>
  <si>
    <t>TH OVERTIME</t>
  </si>
  <si>
    <t>TH LONGEVITY</t>
  </si>
  <si>
    <t>519040</t>
  </si>
  <si>
    <t>TH UNIFORM/CLOTHING</t>
  </si>
  <si>
    <t>011922</t>
  </si>
  <si>
    <t>521000</t>
  </si>
  <si>
    <t>TH ELECTRIC - VARIOUS</t>
  </si>
  <si>
    <t>521010</t>
  </si>
  <si>
    <t>TH ELECTRIC - TOWN HALL</t>
  </si>
  <si>
    <t>521210</t>
  </si>
  <si>
    <t>TH FUEL OIL</t>
  </si>
  <si>
    <t>523010</t>
  </si>
  <si>
    <t>TH WATER CHARGES</t>
  </si>
  <si>
    <t>523510</t>
  </si>
  <si>
    <t>TH SEWER CHARGES</t>
  </si>
  <si>
    <t>524000</t>
  </si>
  <si>
    <t>TH BLDG &amp; EQUIP MAINT SERVICES</t>
  </si>
  <si>
    <t>524410</t>
  </si>
  <si>
    <t>TH FIRE ALARM MAINTENAN</t>
  </si>
  <si>
    <t>TH COPIER</t>
  </si>
  <si>
    <t>529000</t>
  </si>
  <si>
    <t>TH RUBBISH REMOVAL</t>
  </si>
  <si>
    <t>534010</t>
  </si>
  <si>
    <t>TH TELEPHONE</t>
  </si>
  <si>
    <t>TH EQUIP REPAIR &amp; MAINT SUPPLI</t>
  </si>
  <si>
    <t>543005</t>
  </si>
  <si>
    <t>TH BUILDING REPAIR &amp; MAINT</t>
  </si>
  <si>
    <t>543010</t>
  </si>
  <si>
    <t>TH VACANT BUILDING EXPENSE</t>
  </si>
  <si>
    <t>TH SMALL EQUIPMENT</t>
  </si>
  <si>
    <t>545000</t>
  </si>
  <si>
    <t>TH CUSTODIAL SUPPLIES</t>
  </si>
  <si>
    <t>012101</t>
  </si>
  <si>
    <t>PD DEPARTMENT HEAD SALARY</t>
  </si>
  <si>
    <t>511011</t>
  </si>
  <si>
    <t>PD ACO COORDINATOR</t>
  </si>
  <si>
    <t>PD LIEUTENANT</t>
  </si>
  <si>
    <t>511016</t>
  </si>
  <si>
    <t>PD DETECTIVE</t>
  </si>
  <si>
    <t>PD EXEC.ASSISTANT</t>
  </si>
  <si>
    <t>511021</t>
  </si>
  <si>
    <t>PD SERGEANTS</t>
  </si>
  <si>
    <t>511022</t>
  </si>
  <si>
    <t>PD PATROLMEN</t>
  </si>
  <si>
    <t>511023</t>
  </si>
  <si>
    <t>PD RESERVES</t>
  </si>
  <si>
    <t>511046</t>
  </si>
  <si>
    <t>PD CUSTODIAN</t>
  </si>
  <si>
    <t>511075</t>
  </si>
  <si>
    <t>PD NETWORK ADMINISTRATOR</t>
  </si>
  <si>
    <t>PD OVERTIME</t>
  </si>
  <si>
    <t>514010</t>
  </si>
  <si>
    <t>PD DIFFERENTIAL</t>
  </si>
  <si>
    <t>514020</t>
  </si>
  <si>
    <t>PD EDUCATIONAL INCENTIVE</t>
  </si>
  <si>
    <t>PD LONGEVITY</t>
  </si>
  <si>
    <t>PD CERTIFICATION &amp; TRAINING</t>
  </si>
  <si>
    <t>PD VACATION BUY BACK</t>
  </si>
  <si>
    <t>PD UNIFORMS</t>
  </si>
  <si>
    <t>012102</t>
  </si>
  <si>
    <t>PD ELECTRICITY</t>
  </si>
  <si>
    <t>521200</t>
  </si>
  <si>
    <t>PD HEATING FUEL</t>
  </si>
  <si>
    <t>523000</t>
  </si>
  <si>
    <t>PD WATER CHARGES</t>
  </si>
  <si>
    <t>523500</t>
  </si>
  <si>
    <t>PD SEWER CHARGES</t>
  </si>
  <si>
    <t>PD BUILDING &amp; EQUIPMENT REPAIR</t>
  </si>
  <si>
    <t>524010</t>
  </si>
  <si>
    <t>PD COMMUNICATIONS</t>
  </si>
  <si>
    <t>PD COMPUTER REPAIR &amp; MAINT</t>
  </si>
  <si>
    <t>PD CONFERENCES &amp; SEMINARS</t>
  </si>
  <si>
    <t>PD OFFICE SUPPLIES</t>
  </si>
  <si>
    <t>PD BLDG-EQUIP REPAIR SUPPLIES</t>
  </si>
  <si>
    <t>PD SMALL EQUIPMENT</t>
  </si>
  <si>
    <t>548000</t>
  </si>
  <si>
    <t>PD VEHICLE FUEL</t>
  </si>
  <si>
    <t>548015</t>
  </si>
  <si>
    <t>PD CRUISER MAINTENANCE</t>
  </si>
  <si>
    <t>549000</t>
  </si>
  <si>
    <t>PD LOCK UP EXPENSES</t>
  </si>
  <si>
    <t>PD SUBSCRIPTIONS &amp; PUBLICA</t>
  </si>
  <si>
    <t>558010</t>
  </si>
  <si>
    <t>PD MISC SUPPLIES / MATS</t>
  </si>
  <si>
    <t>558020</t>
  </si>
  <si>
    <t>PD AMMUNITION-EMERG SUPPLI</t>
  </si>
  <si>
    <t>PD DUES &amp; MEMBERSHIPS</t>
  </si>
  <si>
    <t>578001</t>
  </si>
  <si>
    <t>PD OTHER EXP CROSSMATCH</t>
  </si>
  <si>
    <t>578002</t>
  </si>
  <si>
    <t>PD OTHER EXPENSES/PODS</t>
  </si>
  <si>
    <t>012151</t>
  </si>
  <si>
    <t>DISPATCH DEPARTMENT HEAD</t>
  </si>
  <si>
    <t>DISPATCH DISPATCHERS</t>
  </si>
  <si>
    <t>DISPATCH PER DIEM EMPLOYEES</t>
  </si>
  <si>
    <t>511047</t>
  </si>
  <si>
    <t>DISPATCH OVERLAP</t>
  </si>
  <si>
    <t>DISPATCH OVERTIME</t>
  </si>
  <si>
    <t>DISPATCH LONGEVITY</t>
  </si>
  <si>
    <t>DISPATCH CERTIFICATION &amp; TRAIN</t>
  </si>
  <si>
    <t>DISPTCH VACATION/SICK BB</t>
  </si>
  <si>
    <t>012152</t>
  </si>
  <si>
    <t>DISPATCH BLDG-EQUIP REPAIR SER</t>
  </si>
  <si>
    <t>DISPATCH OFFICE SUPPLIES</t>
  </si>
  <si>
    <t>DISPATCH BLDG &amp; EQUIP REP SUPP</t>
  </si>
  <si>
    <t>DISPATCH DUES &amp; MEMBERSHIPS</t>
  </si>
  <si>
    <t>012201</t>
  </si>
  <si>
    <t>FD HEAD SALARY</t>
  </si>
  <si>
    <t>FD SECRETARY / CLERK SALARY</t>
  </si>
  <si>
    <t>511024</t>
  </si>
  <si>
    <t>FD CALL FIREFIGHTERS</t>
  </si>
  <si>
    <t>511026</t>
  </si>
  <si>
    <t>FD HOUSEMEN</t>
  </si>
  <si>
    <t>511027</t>
  </si>
  <si>
    <t>FD SPARE HOUSEMEN</t>
  </si>
  <si>
    <t>511060</t>
  </si>
  <si>
    <t>FIRE HOUSEMEN - SAFER PERS</t>
  </si>
  <si>
    <t>FD OVERTIME</t>
  </si>
  <si>
    <t>FD EDUCATIONAL INCENTIVE</t>
  </si>
  <si>
    <t>514030</t>
  </si>
  <si>
    <t>FD HOLIDAY PAY</t>
  </si>
  <si>
    <t>FD LONGEVITY</t>
  </si>
  <si>
    <t>519015</t>
  </si>
  <si>
    <t>FD EMT CERTIFICATION</t>
  </si>
  <si>
    <t>519029</t>
  </si>
  <si>
    <t>FIRE  RETIRE/ SICK BUY BACK</t>
  </si>
  <si>
    <t>FIRE VACATION/SICK BB</t>
  </si>
  <si>
    <t>FD UNIFORMS/CLOTHING ALLOW</t>
  </si>
  <si>
    <t>012202</t>
  </si>
  <si>
    <t>FD UNIFORMS</t>
  </si>
  <si>
    <t>FD ELECTRICITY</t>
  </si>
  <si>
    <t>FD FUEL OIL</t>
  </si>
  <si>
    <t>FD WATER CHARGES</t>
  </si>
  <si>
    <t>FD SEWER CHARGES</t>
  </si>
  <si>
    <t>FD REPAIR SERVICES - BLDG &amp;</t>
  </si>
  <si>
    <t>FD REPAIR SERVICES - RADIOS</t>
  </si>
  <si>
    <t>524020</t>
  </si>
  <si>
    <t>FD REPAIR SERVICE - ALARMS</t>
  </si>
  <si>
    <t>524400</t>
  </si>
  <si>
    <t>FD FIRE ALARM MAINTENANCE</t>
  </si>
  <si>
    <t>FD RUBBISH REMOVAL</t>
  </si>
  <si>
    <t>FD OFFICE SUPPLIES</t>
  </si>
  <si>
    <t>FD BLDG &amp; EQUIP REPAIR SUPPL</t>
  </si>
  <si>
    <t>546000</t>
  </si>
  <si>
    <t>FD BLDING &amp; GROUNDS SUPPLIES</t>
  </si>
  <si>
    <t>FD TRUCK FUEL - DIESEL</t>
  </si>
  <si>
    <t>548020</t>
  </si>
  <si>
    <t>FD TRUCK FUEL</t>
  </si>
  <si>
    <t>548025</t>
  </si>
  <si>
    <t>FD TRUCK APPARATUS MAINT</t>
  </si>
  <si>
    <t>550000</t>
  </si>
  <si>
    <t>FD NEW RECRUITS</t>
  </si>
  <si>
    <t>557000</t>
  </si>
  <si>
    <t>FD DIVE TEAM EXPENSE</t>
  </si>
  <si>
    <t>FD SUBSCRIPTIONS</t>
  </si>
  <si>
    <t>FD IN STATE TRAVEL</t>
  </si>
  <si>
    <t>OUT OF STATE TRAVEL</t>
  </si>
  <si>
    <t>FD DUES &amp; MEMBERSHIPS</t>
  </si>
  <si>
    <t>585000</t>
  </si>
  <si>
    <t>FD EQUIPMENT</t>
  </si>
  <si>
    <t>012311</t>
  </si>
  <si>
    <t>511028</t>
  </si>
  <si>
    <t>AMBULANCE EMT'S</t>
  </si>
  <si>
    <t>AMBULANCE CERTIFICATION &amp; TRAI</t>
  </si>
  <si>
    <t>012312</t>
  </si>
  <si>
    <t>AMBULANCE COMPUTER REP SERVICE</t>
  </si>
  <si>
    <t>530020</t>
  </si>
  <si>
    <t>AMBULANCE BILLING SERVICE</t>
  </si>
  <si>
    <t>AMBULANCE OFFICE SUPPLIES</t>
  </si>
  <si>
    <t>AMBULANCE EQUIP REPAIR SUPPLIE</t>
  </si>
  <si>
    <t>AMBULANCE SMALL EQUIPMENT</t>
  </si>
  <si>
    <t>AMBULANCE MEDICAL SUPPLIES</t>
  </si>
  <si>
    <t>550020</t>
  </si>
  <si>
    <t>AMBULANCE OXYGEN SUPPLIES</t>
  </si>
  <si>
    <t>550050</t>
  </si>
  <si>
    <t>AMBULANCE EMS SERVICE PLANS</t>
  </si>
  <si>
    <t>AMBULANCE DUES &amp; MEMBERSHIPS</t>
  </si>
  <si>
    <t>012411</t>
  </si>
  <si>
    <t>LND USE BUILDING INSPECTOR</t>
  </si>
  <si>
    <t>LND USE CLERK</t>
  </si>
  <si>
    <t>511030</t>
  </si>
  <si>
    <t>LND USE GAS/ PLUMBING INSPECT</t>
  </si>
  <si>
    <t>511031</t>
  </si>
  <si>
    <t>LND USE WIRING INSPECTOR</t>
  </si>
  <si>
    <t>511032</t>
  </si>
  <si>
    <t>LND USE SEALER WEIGHTS &amp; MEAS</t>
  </si>
  <si>
    <t>511080</t>
  </si>
  <si>
    <t>LND USE VACATION COVERAGE</t>
  </si>
  <si>
    <t>511090</t>
  </si>
  <si>
    <t>LND USE PAYROLL ACCRUAL</t>
  </si>
  <si>
    <t>LND USE LONGEVITY</t>
  </si>
  <si>
    <t>LND USE CERTIFICATION &amp; TRAINI</t>
  </si>
  <si>
    <t>012412</t>
  </si>
  <si>
    <t>LND USE EQUIPMENT REPAIR SERV</t>
  </si>
  <si>
    <t>524001</t>
  </si>
  <si>
    <t>LND USE CONTRACT SERVICES</t>
  </si>
  <si>
    <t>LND USE PROFESSIONAL SERVICES</t>
  </si>
  <si>
    <t>534012</t>
  </si>
  <si>
    <t>LND USE CELL PHONES</t>
  </si>
  <si>
    <t>LND USE OFFICE SUPPLIES</t>
  </si>
  <si>
    <t>LND USE SEALER  SUPPLIES</t>
  </si>
  <si>
    <t>LND USE IN STATE TRAVEL</t>
  </si>
  <si>
    <t>012911</t>
  </si>
  <si>
    <t>CIVIL DEF DEPARTMENT HEAD</t>
  </si>
  <si>
    <t>CIVIL DEF  CERTIFICATION &amp; TRA</t>
  </si>
  <si>
    <t>012912</t>
  </si>
  <si>
    <t>521400</t>
  </si>
  <si>
    <t>CIVIL DEF PROPANE</t>
  </si>
  <si>
    <t>CIVIL DEF MISCELLANEOUS</t>
  </si>
  <si>
    <t>CIVIL DEF EMERG MGMT CODE RED</t>
  </si>
  <si>
    <t>012921</t>
  </si>
  <si>
    <t>511051</t>
  </si>
  <si>
    <t>ANML CONT HEALTH INSPECTOR</t>
  </si>
  <si>
    <t>012922</t>
  </si>
  <si>
    <t>ANML CONT  ELECTRICITY</t>
  </si>
  <si>
    <t>ANML CONT WATER CHARGES</t>
  </si>
  <si>
    <t>ANML CONT SEWER CHARGES</t>
  </si>
  <si>
    <t>ANML CONT CONTRACT SERVICES</t>
  </si>
  <si>
    <t>ANML CONT TELEPHONE</t>
  </si>
  <si>
    <t>ANML CONT OTHER COSTS</t>
  </si>
  <si>
    <t>014201</t>
  </si>
  <si>
    <t>DPW DEPT HEAD</t>
  </si>
  <si>
    <t>DPW CLERK</t>
  </si>
  <si>
    <t>DPW ASSISTANT DIRECTOR</t>
  </si>
  <si>
    <t>DPW ADMIN OVERTIME</t>
  </si>
  <si>
    <t>DPW ADMIN EDUCATIONAL INCENTIV</t>
  </si>
  <si>
    <t>DPW ADMIN LONGEVITY</t>
  </si>
  <si>
    <t>DPW CERTIFICATION &amp; TRAINING</t>
  </si>
  <si>
    <t>519020</t>
  </si>
  <si>
    <t>DPW LICENSING</t>
  </si>
  <si>
    <t>DPW CLOTHING ALLOWANCE</t>
  </si>
  <si>
    <t>519050</t>
  </si>
  <si>
    <t>DPW SAFETY SHOES</t>
  </si>
  <si>
    <t>519090</t>
  </si>
  <si>
    <t>DPW DRUG &amp; ALCOHOL TEST</t>
  </si>
  <si>
    <t>014202</t>
  </si>
  <si>
    <t>DPW COMPUTER REPAIR SERVICE</t>
  </si>
  <si>
    <t>DPW  DAM INSPECT &amp; EAP'S</t>
  </si>
  <si>
    <t>DPW ADVERTISING</t>
  </si>
  <si>
    <t>DPW  SMALL EQUIPMENT</t>
  </si>
  <si>
    <t>DPW MEDICAL SUPPLIES</t>
  </si>
  <si>
    <t>555000</t>
  </si>
  <si>
    <t>DPW OSHA &amp; WORKER SAFETY TRNG</t>
  </si>
  <si>
    <t>DPW DUES &amp; MEMBERSHIP</t>
  </si>
  <si>
    <t>014211</t>
  </si>
  <si>
    <t>DPW HGHWY FOREMAN</t>
  </si>
  <si>
    <t>511036</t>
  </si>
  <si>
    <t>DPW HGHWY OPERATORS</t>
  </si>
  <si>
    <t>DPW HGHWY OVERTIME</t>
  </si>
  <si>
    <t>514000</t>
  </si>
  <si>
    <t>DPW HGHWY POLICE SPECIAL DUTY</t>
  </si>
  <si>
    <t>DPW RETIRE/SICK BUYBACK</t>
  </si>
  <si>
    <t>014212</t>
  </si>
  <si>
    <t>HGHWY CELL PHONES</t>
  </si>
  <si>
    <t>553000</t>
  </si>
  <si>
    <t>HGHWY MATERIALS &amp; SUPPLIES</t>
  </si>
  <si>
    <t>553004</t>
  </si>
  <si>
    <t>HGHWY TRANSF STATION TRASH</t>
  </si>
  <si>
    <t>556000</t>
  </si>
  <si>
    <t>HGHWY MSW4 DEP ORDER</t>
  </si>
  <si>
    <t>014221</t>
  </si>
  <si>
    <t>511000</t>
  </si>
  <si>
    <t>FLEET MAINT SALARIES</t>
  </si>
  <si>
    <t>FLEET MAINT OVERTIME</t>
  </si>
  <si>
    <t>014222</t>
  </si>
  <si>
    <t>FLEET ELECTRICITY</t>
  </si>
  <si>
    <t>FLEET HEATING FUEL</t>
  </si>
  <si>
    <t>FLEET WATER CHARGES</t>
  </si>
  <si>
    <t>FLEET FIRE ALARM MAINTENANCE</t>
  </si>
  <si>
    <t>FLEET BLDG/GRNDS MAINT SUP</t>
  </si>
  <si>
    <t>FLEET TOOLS &amp; SUPPLIES</t>
  </si>
  <si>
    <t>FLEET VEHICLE FUEL</t>
  </si>
  <si>
    <t>548010</t>
  </si>
  <si>
    <t>FLEET VEHICLE MAINT SUPPLIES</t>
  </si>
  <si>
    <t>548011</t>
  </si>
  <si>
    <t>FLEET MAINT POLICE</t>
  </si>
  <si>
    <t>548012</t>
  </si>
  <si>
    <t>FLEET MAINT FIRE</t>
  </si>
  <si>
    <t>548013</t>
  </si>
  <si>
    <t>FLEET MAINT COA</t>
  </si>
  <si>
    <t>014231</t>
  </si>
  <si>
    <t>SNOW &amp; ICE OVERTIME</t>
  </si>
  <si>
    <t>014232</t>
  </si>
  <si>
    <t>SNOW &amp; ICE MATERIALS</t>
  </si>
  <si>
    <t>014242</t>
  </si>
  <si>
    <t>DPW STREET LIGHTING ELECTRICIT</t>
  </si>
  <si>
    <t>014302</t>
  </si>
  <si>
    <t>LNDFILL MONITORING</t>
  </si>
  <si>
    <t>LNDFILL BLDG-GROUNDS MAINT SUP</t>
  </si>
  <si>
    <t>LANDFILL OTHER COSTS</t>
  </si>
  <si>
    <t>014911</t>
  </si>
  <si>
    <t>CEMETERY FOREMAN</t>
  </si>
  <si>
    <t>511034</t>
  </si>
  <si>
    <t>CEMETERY LABORER</t>
  </si>
  <si>
    <t>511035</t>
  </si>
  <si>
    <t>CEMETERY SUMMER HELP</t>
  </si>
  <si>
    <t>CEMETERY OVERTIME</t>
  </si>
  <si>
    <t>CEMETERY VAC/SICK BUY BACK</t>
  </si>
  <si>
    <t>014912</t>
  </si>
  <si>
    <t>CEMETERY MATERIALS</t>
  </si>
  <si>
    <t>014922</t>
  </si>
  <si>
    <t>DPW TREE TRIMMING EXPENSE</t>
  </si>
  <si>
    <t>015111</t>
  </si>
  <si>
    <t>HLTH DEPT AGENT</t>
  </si>
  <si>
    <t>HLTH DEPT SECRETARY /</t>
  </si>
  <si>
    <t>HLTH DEPT INSPECTOR</t>
  </si>
  <si>
    <t>HLTH DEPT LONGEVITY</t>
  </si>
  <si>
    <t>HLTH DEPT CERTIFICATION &amp; TR</t>
  </si>
  <si>
    <t>015112</t>
  </si>
  <si>
    <t>HLTH DEPT PROF SERVICES</t>
  </si>
  <si>
    <t>HLTH DEPT CELL PHONES</t>
  </si>
  <si>
    <t>HLTH DEPT ADVERTISING</t>
  </si>
  <si>
    <t>538000</t>
  </si>
  <si>
    <t>HLTH DEPARTMENT LARVACIDE</t>
  </si>
  <si>
    <t>HLTH DEPT OFFICE SUPPLIES</t>
  </si>
  <si>
    <t>HLTH DEPT  IN STATE TRAVEL</t>
  </si>
  <si>
    <t>HLTH DEPT MISCELLANEOUS</t>
  </si>
  <si>
    <t>EARTH DAY</t>
  </si>
  <si>
    <t>015122</t>
  </si>
  <si>
    <t>530050</t>
  </si>
  <si>
    <t>BOH RABIES TESTING</t>
  </si>
  <si>
    <t>BOH BOARDING SERVICE</t>
  </si>
  <si>
    <t>BOH DUES &amp; MEMBRSHPS</t>
  </si>
  <si>
    <t>015222</t>
  </si>
  <si>
    <t>BOH VISITING NURSE</t>
  </si>
  <si>
    <t>015411</t>
  </si>
  <si>
    <t>COA DIRECTOR</t>
  </si>
  <si>
    <t>511017</t>
  </si>
  <si>
    <t>COA SUPPORT STAFF</t>
  </si>
  <si>
    <t>COA SENIOR AIDE</t>
  </si>
  <si>
    <t>511042</t>
  </si>
  <si>
    <t>COA NUTRITION COORDINATOR</t>
  </si>
  <si>
    <t>511043</t>
  </si>
  <si>
    <t>COA MEALS DISTRIB</t>
  </si>
  <si>
    <t>511044</t>
  </si>
  <si>
    <t>COA VAN DRIVER</t>
  </si>
  <si>
    <t>COA JANITOR</t>
  </si>
  <si>
    <t>COA OUTREACH WORKER</t>
  </si>
  <si>
    <t>COA LONGEVITY</t>
  </si>
  <si>
    <t>015412</t>
  </si>
  <si>
    <t>COA ELECTRICITY</t>
  </si>
  <si>
    <t>COA HEATING FUEL</t>
  </si>
  <si>
    <t>COA WATER CHARGES</t>
  </si>
  <si>
    <t>COA SEWER CHARGES</t>
  </si>
  <si>
    <t>COA COMPUTER REPAIR SERVICE</t>
  </si>
  <si>
    <t>COA FIRE ALARM MAINTENANCE</t>
  </si>
  <si>
    <t>525000</t>
  </si>
  <si>
    <t>COA EQUIPMENT SER CONT</t>
  </si>
  <si>
    <t>COA PROGRAMS</t>
  </si>
  <si>
    <t>COA POSTAGE</t>
  </si>
  <si>
    <t>COA BUILDING REPAIR &amp; MAINT</t>
  </si>
  <si>
    <t>COA VEHICLE FUEL</t>
  </si>
  <si>
    <t>COA VEHICLE MAINT SUPPLIES</t>
  </si>
  <si>
    <t>COA IN STATE TRAVEL / MILEAGE</t>
  </si>
  <si>
    <t>COA DUES &amp; MEMBERSHIPS</t>
  </si>
  <si>
    <t>COA CPR CERT/ SERVSAFE</t>
  </si>
  <si>
    <t>COA MISC</t>
  </si>
  <si>
    <t>COA FUEL ASSISTANCE</t>
  </si>
  <si>
    <t>015431</t>
  </si>
  <si>
    <t>VET SERVICES DIRECTOR</t>
  </si>
  <si>
    <t>VET SERVICES LONGEVITY</t>
  </si>
  <si>
    <t>015432</t>
  </si>
  <si>
    <t>VET SERVICES DUES &amp; MEMBE</t>
  </si>
  <si>
    <t>575000</t>
  </si>
  <si>
    <t>VET MEMORIAL DAY EXPENSES</t>
  </si>
  <si>
    <t>577000</t>
  </si>
  <si>
    <t>VET SERVICES VET BENEFITS</t>
  </si>
  <si>
    <t>016101</t>
  </si>
  <si>
    <t>BML LIBRARIAN</t>
  </si>
  <si>
    <t>BML ASST. TECHNICIANS</t>
  </si>
  <si>
    <t>BML SR. TECHNICIANS</t>
  </si>
  <si>
    <t>511045</t>
  </si>
  <si>
    <t>BML CUSTODIAN</t>
  </si>
  <si>
    <t>BML TECHNICIANS</t>
  </si>
  <si>
    <t>511070</t>
  </si>
  <si>
    <t>BML HOLIDAY-SICK</t>
  </si>
  <si>
    <t>BML VACATION COV</t>
  </si>
  <si>
    <t>BML LONGEVITY</t>
  </si>
  <si>
    <t>016102</t>
  </si>
  <si>
    <t>BML ELECTRICITY</t>
  </si>
  <si>
    <t>BML FUEL OIL</t>
  </si>
  <si>
    <t>BML WATER CHARGE</t>
  </si>
  <si>
    <t>BML SEWER CHARGE</t>
  </si>
  <si>
    <t>BML BDLG &amp; EQUIP REPAIR SERVIC</t>
  </si>
  <si>
    <t>BML COPIER EXPENSES</t>
  </si>
  <si>
    <t>BML COMPUTER REPAIR SERVICE</t>
  </si>
  <si>
    <t>BML FIRE ALARM MAINTENANCE</t>
  </si>
  <si>
    <t>BML CONTRACTUAL SERVICES</t>
  </si>
  <si>
    <t>BML INTERNET SERVICES</t>
  </si>
  <si>
    <t>BML POSTAGE</t>
  </si>
  <si>
    <t>BML OFFICE SUPPLIES</t>
  </si>
  <si>
    <t>BML BLDG &amp; EQUIP REPAIR SUPPLI</t>
  </si>
  <si>
    <t>BML SMALL EQUIPMENT</t>
  </si>
  <si>
    <t>551010</t>
  </si>
  <si>
    <t>BML ACQUISITIONS / BOOKS</t>
  </si>
  <si>
    <t>BML SUBSCRIPTION</t>
  </si>
  <si>
    <t>558060</t>
  </si>
  <si>
    <t>BML BOOK PROCESSING</t>
  </si>
  <si>
    <t>BML IN STATE TRAVEL</t>
  </si>
  <si>
    <t>BML DUES &amp; MEMBERSHIPS</t>
  </si>
  <si>
    <t>BML MISCELLANEOUS</t>
  </si>
  <si>
    <t>016302</t>
  </si>
  <si>
    <t>REC. COM. CONTRACTED SERV</t>
  </si>
  <si>
    <t>016902</t>
  </si>
  <si>
    <t>HIST. COMM. MISC EXPENSE</t>
  </si>
  <si>
    <t>017102</t>
  </si>
  <si>
    <t>RENTALS/LEASES PRINCIPAL</t>
  </si>
  <si>
    <t>591000</t>
  </si>
  <si>
    <t>DEBT SERVICE -  PRINCIPAL</t>
  </si>
  <si>
    <t>017512</t>
  </si>
  <si>
    <t>591500</t>
  </si>
  <si>
    <t>LONG TERM INTEREST</t>
  </si>
  <si>
    <t>592500</t>
  </si>
  <si>
    <t>SHORT TERM INTEREST</t>
  </si>
  <si>
    <t>593500</t>
  </si>
  <si>
    <t>BORROWING FEES</t>
  </si>
  <si>
    <t>01820032</t>
  </si>
  <si>
    <t>532000</t>
  </si>
  <si>
    <t>SCHOOL CHOICE TUITION</t>
  </si>
  <si>
    <t>532010</t>
  </si>
  <si>
    <t>CHARTER SCHOOL TUITION</t>
  </si>
  <si>
    <t>563100</t>
  </si>
  <si>
    <t>SPECIAL EDUCATION</t>
  </si>
  <si>
    <t>01820082</t>
  </si>
  <si>
    <t>564000</t>
  </si>
  <si>
    <t>AIR POLLUTION CONTROL</t>
  </si>
  <si>
    <t>564600</t>
  </si>
  <si>
    <t>RMV NON-RENEWAL</t>
  </si>
  <si>
    <t>01840082</t>
  </si>
  <si>
    <t>565000</t>
  </si>
  <si>
    <t>MONTACHUSETT REG PLANNING</t>
  </si>
  <si>
    <t>565010</t>
  </si>
  <si>
    <t>REGIONAL TRANSIT</t>
  </si>
  <si>
    <t>019111</t>
  </si>
  <si>
    <t>517005</t>
  </si>
  <si>
    <t>WC RETIREMENT ASSESSMENT</t>
  </si>
  <si>
    <t>517010</t>
  </si>
  <si>
    <t>EARLY RETIREMENT ASSESSMENT</t>
  </si>
  <si>
    <t>019121</t>
  </si>
  <si>
    <t>517400</t>
  </si>
  <si>
    <t>WORKERS COMPENSATION</t>
  </si>
  <si>
    <t>019131</t>
  </si>
  <si>
    <t>517600</t>
  </si>
  <si>
    <t>UNEMPLOYMENT INSURANCE</t>
  </si>
  <si>
    <t>019141</t>
  </si>
  <si>
    <t>517100</t>
  </si>
  <si>
    <t>HEALTH INSURANCE</t>
  </si>
  <si>
    <t>517110</t>
  </si>
  <si>
    <t>RETIREE HEALTH INSURANCE</t>
  </si>
  <si>
    <t>019151</t>
  </si>
  <si>
    <t>517300</t>
  </si>
  <si>
    <t>LIFE INSUR.</t>
  </si>
  <si>
    <t>517310</t>
  </si>
  <si>
    <t>LIFE INSUR. - RETIREES</t>
  </si>
  <si>
    <t>019161</t>
  </si>
  <si>
    <t>517500</t>
  </si>
  <si>
    <t>MEDICARE</t>
  </si>
  <si>
    <t>019452</t>
  </si>
  <si>
    <t>PROP/ LIAB  INSUR PREMIUM</t>
  </si>
  <si>
    <t>574010</t>
  </si>
  <si>
    <t>PROP/LIAB  DEDUCTIBLE</t>
  </si>
  <si>
    <t>019900</t>
  </si>
  <si>
    <t>596016</t>
  </si>
  <si>
    <t>TRANSFER TO CONTRACT SEP BENE</t>
  </si>
  <si>
    <t>596017</t>
  </si>
  <si>
    <t>TRANSFER TO OPEB</t>
  </si>
  <si>
    <t>596060</t>
  </si>
  <si>
    <t>TRANSFER TO WATER ENTERP</t>
  </si>
  <si>
    <t>596061</t>
  </si>
  <si>
    <t>TRANSFER TO WASTEWATER ENTER</t>
  </si>
  <si>
    <t>596067</t>
  </si>
  <si>
    <t>TRANSFR TO TS ENTERPRISE</t>
  </si>
  <si>
    <t>596102</t>
  </si>
  <si>
    <t>TRANSFER TO SCHOOL FUND</t>
  </si>
  <si>
    <t>596103</t>
  </si>
  <si>
    <t>TRANSFER TO CAP PROJ FUND</t>
  </si>
  <si>
    <t>596104</t>
  </si>
  <si>
    <t>TRANSFER TO STABILIZATION</t>
  </si>
  <si>
    <t>596105</t>
  </si>
  <si>
    <t>TRANSFER TO CAP STABILIZATION</t>
  </si>
  <si>
    <t>FY 23</t>
  </si>
  <si>
    <t>TM BUDGET</t>
  </si>
  <si>
    <t>010032 Total</t>
  </si>
  <si>
    <t>010033 Total</t>
  </si>
  <si>
    <t>0112205 Total</t>
  </si>
  <si>
    <t>011222 Total</t>
  </si>
  <si>
    <t>01123002 Total</t>
  </si>
  <si>
    <t>011231 Total</t>
  </si>
  <si>
    <t>011232 Total</t>
  </si>
  <si>
    <t>011311 Total</t>
  </si>
  <si>
    <t>011312 Total</t>
  </si>
  <si>
    <t>01135002 Total</t>
  </si>
  <si>
    <t>01135006 Total</t>
  </si>
  <si>
    <t>011351 Total</t>
  </si>
  <si>
    <t>011352 Total</t>
  </si>
  <si>
    <t>011412 Total</t>
  </si>
  <si>
    <t>011451 Total</t>
  </si>
  <si>
    <t>011452 Total</t>
  </si>
  <si>
    <t>011512 Total</t>
  </si>
  <si>
    <t>01155001 Total</t>
  </si>
  <si>
    <t>01155004 Total</t>
  </si>
  <si>
    <t>011552 Total</t>
  </si>
  <si>
    <t>011561 Total</t>
  </si>
  <si>
    <t>011562 Total</t>
  </si>
  <si>
    <t>011591 Total</t>
  </si>
  <si>
    <t>011592 Total</t>
  </si>
  <si>
    <t>011611 Total</t>
  </si>
  <si>
    <t>011612 Total</t>
  </si>
  <si>
    <t>011631 Total</t>
  </si>
  <si>
    <t>011632 Total</t>
  </si>
  <si>
    <t>011711 Total</t>
  </si>
  <si>
    <t>011712 Total</t>
  </si>
  <si>
    <t>011751 Total</t>
  </si>
  <si>
    <t>011752 Total</t>
  </si>
  <si>
    <t>011761 Total</t>
  </si>
  <si>
    <t>011762 Total</t>
  </si>
  <si>
    <t>011821 Total</t>
  </si>
  <si>
    <t>011822 Total</t>
  </si>
  <si>
    <t>011921 Total</t>
  </si>
  <si>
    <t>011922 Total</t>
  </si>
  <si>
    <t>012101 Total</t>
  </si>
  <si>
    <t>012102 Total</t>
  </si>
  <si>
    <t>012151 Total</t>
  </si>
  <si>
    <t>012152 Total</t>
  </si>
  <si>
    <t>012201 Total</t>
  </si>
  <si>
    <t>012202 Total</t>
  </si>
  <si>
    <t>012311 Total</t>
  </si>
  <si>
    <t>012312 Total</t>
  </si>
  <si>
    <t>012411 Total</t>
  </si>
  <si>
    <t>012412 Total</t>
  </si>
  <si>
    <t>012911 Total</t>
  </si>
  <si>
    <t>012912 Total</t>
  </si>
  <si>
    <t>012921 Total</t>
  </si>
  <si>
    <t>012922 Total</t>
  </si>
  <si>
    <t>014201 Total</t>
  </si>
  <si>
    <t>014202 Total</t>
  </si>
  <si>
    <t>014211 Total</t>
  </si>
  <si>
    <t>014212 Total</t>
  </si>
  <si>
    <t>014221 Total</t>
  </si>
  <si>
    <t>014222 Total</t>
  </si>
  <si>
    <t>014231 Total</t>
  </si>
  <si>
    <t>014232 Total</t>
  </si>
  <si>
    <t>014242 Total</t>
  </si>
  <si>
    <t>014302 Total</t>
  </si>
  <si>
    <t>014911 Total</t>
  </si>
  <si>
    <t>014912 Total</t>
  </si>
  <si>
    <t>014922 Total</t>
  </si>
  <si>
    <t>015111 Total</t>
  </si>
  <si>
    <t>015112 Total</t>
  </si>
  <si>
    <t>015122 Total</t>
  </si>
  <si>
    <t>015222 Total</t>
  </si>
  <si>
    <t>015411 Total</t>
  </si>
  <si>
    <t>015412 Total</t>
  </si>
  <si>
    <t>015431 Total</t>
  </si>
  <si>
    <t>015432 Total</t>
  </si>
  <si>
    <t>016101 Total</t>
  </si>
  <si>
    <t>016102 Total</t>
  </si>
  <si>
    <t>016302 Total</t>
  </si>
  <si>
    <t>016902 Total</t>
  </si>
  <si>
    <t>017102 Total</t>
  </si>
  <si>
    <t>017512 Total</t>
  </si>
  <si>
    <t>01820032 Total</t>
  </si>
  <si>
    <t>01820082 Total</t>
  </si>
  <si>
    <t>01840082 Total</t>
  </si>
  <si>
    <t>019111 Total</t>
  </si>
  <si>
    <t>019121 Total</t>
  </si>
  <si>
    <t>019131 Total</t>
  </si>
  <si>
    <t>019141 Total</t>
  </si>
  <si>
    <t>019151 Total</t>
  </si>
  <si>
    <t>019161 Total</t>
  </si>
  <si>
    <t>019452 Total</t>
  </si>
  <si>
    <t>019900 Total</t>
  </si>
  <si>
    <t>Grand Total</t>
  </si>
  <si>
    <t>BUDGET</t>
  </si>
  <si>
    <t>ACTUAL</t>
  </si>
  <si>
    <t xml:space="preserve">FY 22   </t>
  </si>
  <si>
    <t>FY 22 ACTUAL</t>
  </si>
  <si>
    <t>THRU 12/31/21</t>
  </si>
  <si>
    <t>CC IT TECH</t>
  </si>
  <si>
    <t>PD OFFICER IN CHARGE</t>
  </si>
  <si>
    <t>FY 22</t>
  </si>
  <si>
    <t>FY 24</t>
  </si>
  <si>
    <t>THRU 12/31/22</t>
  </si>
  <si>
    <t>FY 21</t>
  </si>
  <si>
    <t xml:space="preserve">Needs to be </t>
  </si>
  <si>
    <t>Variance</t>
  </si>
  <si>
    <t>PD EXEC.ASSISTANT 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</si>
</sst>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 val="singleAccounting"/>
      <sz val="11"/>
      <color rgb="FF000000"/>
      <name val="Calibri"/>
      <family val="2"/>
      <scheme val="minor"/>
    </font>
    <font>
      <b/>
      <u val="singleAccounting"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4" fontId="0" fillId="0" borderId="0" xfId="1" applyFont="1"/>
    <xf numFmtId="44" fontId="5" fillId="0" borderId="0" xfId="1" applyFont="1"/>
    <xf numFmtId="44" fontId="5" fillId="0" borderId="0" xfId="1" applyFont="1" applyBorder="1"/>
    <xf numFmtId="44" fontId="1" fillId="0" borderId="0" xfId="1" applyFont="1"/>
    <xf numFmtId="44" fontId="6" fillId="0" borderId="0" xfId="1" applyFont="1"/>
    <xf numFmtId="44" fontId="1" fillId="0" borderId="1" xfId="1" applyFont="1" applyBorder="1"/>
    <xf numFmtId="0" fontId="4" fillId="0" borderId="0" xfId="0" applyFont="1" applyAlignment="1">
      <alignment horizontal="center"/>
    </xf>
    <xf numFmtId="49" fontId="0" fillId="0" borderId="0" xfId="0" applyNumberFormat="1"/>
    <xf numFmtId="44" fontId="0" fillId="0" borderId="0" xfId="0" applyNumberFormat="1"/>
    <xf numFmtId="0" fontId="0" fillId="0" borderId="0" xfId="0" applyBorder="1"/>
    <xf numFmtId="0" fontId="7" fillId="0" borderId="0" xfId="0" applyFont="1" applyBorder="1"/>
    <xf numFmtId="44" fontId="7" fillId="0" borderId="0" xfId="1" applyFont="1" applyBorder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/>
    </xf>
    <xf numFmtId="44" fontId="5" fillId="0" borderId="0" xfId="1" applyFont="1" applyFill="1"/>
    <xf numFmtId="44" fontId="1" fillId="0" borderId="0" xfId="1" applyFont="1" applyFill="1"/>
    <xf numFmtId="44" fontId="0" fillId="0" borderId="0" xfId="1" applyFont="1" applyFill="1"/>
    <xf numFmtId="44" fontId="7" fillId="0" borderId="0" xfId="1" applyFont="1" applyFill="1" applyBorder="1"/>
    <xf numFmtId="44" fontId="5" fillId="0" borderId="0" xfId="1" applyFont="1" applyFill="1" applyBorder="1"/>
    <xf numFmtId="0" fontId="0" fillId="0" borderId="0" xfId="0" applyAlignment="1">
      <alignment horizontal="left"/>
    </xf>
    <xf numFmtId="44" fontId="5" fillId="0" borderId="2" xfId="1" applyFont="1" applyFill="1" applyBorder="1"/>
    <xf numFmtId="44" fontId="2" fillId="0" borderId="0" xfId="1" applyFont="1" applyFill="1"/>
    <xf numFmtId="44" fontId="2" fillId="0" borderId="2" xfId="1" applyFont="1" applyFill="1" applyBorder="1"/>
    <xf numFmtId="44" fontId="6" fillId="0" borderId="2" xfId="1" applyFont="1" applyFill="1" applyBorder="1"/>
    <xf numFmtId="44" fontId="7" fillId="0" borderId="2" xfId="1" applyFont="1" applyFill="1" applyBorder="1"/>
    <xf numFmtId="44" fontId="5" fillId="0" borderId="2" xfId="1" applyFont="1" applyBorder="1"/>
    <xf numFmtId="44" fontId="6" fillId="0" borderId="2" xfId="1" applyFont="1" applyBorder="1"/>
    <xf numFmtId="44" fontId="7" fillId="0" borderId="2" xfId="1" applyFont="1" applyBorder="1"/>
    <xf numFmtId="44" fontId="2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53"/>
  <sheetViews>
    <sheetView tabSelected="1" view="pageLayout" topLeftCell="A649" zoomScaleNormal="85" workbookViewId="0">
      <selection activeCell="C3" sqref="C3"/>
    </sheetView>
  </sheetViews>
  <sheetFormatPr defaultColWidth="8.81640625" defaultRowHeight="14.5" x14ac:dyDescent="0.35"/>
  <cols>
    <col min="1" max="1" width="9.453125" customWidth="1"/>
    <col min="2" max="2" width="8.453125" customWidth="1"/>
    <col min="3" max="3" width="36" customWidth="1"/>
    <col min="4" max="5" width="15.453125" hidden="1" customWidth="1"/>
    <col min="6" max="6" width="15.453125" customWidth="1"/>
    <col min="7" max="7" width="15.453125" hidden="1" customWidth="1"/>
    <col min="8" max="9" width="15.453125" customWidth="1"/>
    <col min="10" max="10" width="15.81640625" bestFit="1" customWidth="1"/>
    <col min="11" max="11" width="16.26953125" bestFit="1" customWidth="1"/>
  </cols>
  <sheetData>
    <row r="2" spans="1:11" ht="15.5" x14ac:dyDescent="0.35">
      <c r="A2" s="2"/>
      <c r="B2" s="2"/>
      <c r="C2" s="2"/>
      <c r="D2" s="10" t="s">
        <v>844</v>
      </c>
      <c r="E2" s="10" t="s">
        <v>844</v>
      </c>
      <c r="F2" s="10" t="s">
        <v>836</v>
      </c>
      <c r="G2" s="10" t="s">
        <v>837</v>
      </c>
      <c r="H2" s="10" t="s">
        <v>841</v>
      </c>
      <c r="I2" s="10" t="s">
        <v>741</v>
      </c>
      <c r="J2" s="10" t="s">
        <v>741</v>
      </c>
      <c r="K2" s="10" t="s">
        <v>842</v>
      </c>
    </row>
    <row r="3" spans="1:11" ht="15.5" x14ac:dyDescent="0.35">
      <c r="A3" s="3" t="s">
        <v>0</v>
      </c>
      <c r="B3" s="3" t="s">
        <v>1</v>
      </c>
      <c r="C3" s="3" t="s">
        <v>2</v>
      </c>
      <c r="D3" s="10" t="s">
        <v>834</v>
      </c>
      <c r="E3" s="10" t="s">
        <v>835</v>
      </c>
      <c r="F3" s="10" t="s">
        <v>834</v>
      </c>
      <c r="G3" s="10" t="s">
        <v>838</v>
      </c>
      <c r="H3" s="10" t="s">
        <v>835</v>
      </c>
      <c r="I3" s="10" t="s">
        <v>742</v>
      </c>
      <c r="J3" s="10" t="s">
        <v>843</v>
      </c>
      <c r="K3" s="10" t="s">
        <v>742</v>
      </c>
    </row>
    <row r="4" spans="1:11" ht="16" x14ac:dyDescent="0.5">
      <c r="A4" t="s">
        <v>3</v>
      </c>
      <c r="B4" t="s">
        <v>4</v>
      </c>
      <c r="C4" t="s">
        <v>5</v>
      </c>
      <c r="D4" s="5">
        <v>837901</v>
      </c>
      <c r="E4" s="5">
        <v>836654.6</v>
      </c>
      <c r="F4" s="5">
        <v>784000</v>
      </c>
      <c r="G4" s="5">
        <v>365290.05</v>
      </c>
      <c r="H4" s="5">
        <v>703888.99</v>
      </c>
      <c r="I4" s="5">
        <v>702108</v>
      </c>
      <c r="J4" s="5">
        <v>351054.08000000002</v>
      </c>
      <c r="K4" s="19">
        <v>706060</v>
      </c>
    </row>
    <row r="5" spans="1:11" x14ac:dyDescent="0.35">
      <c r="A5" s="1" t="s">
        <v>743</v>
      </c>
      <c r="D5" s="7">
        <f t="shared" ref="D5:I5" si="0">SUBTOTAL(9,D4:D4)</f>
        <v>837901</v>
      </c>
      <c r="E5" s="7">
        <f t="shared" si="0"/>
        <v>836654.6</v>
      </c>
      <c r="F5" s="7">
        <f t="shared" si="0"/>
        <v>784000</v>
      </c>
      <c r="G5" s="7">
        <f t="shared" si="0"/>
        <v>365290.05</v>
      </c>
      <c r="H5" s="7">
        <f t="shared" si="0"/>
        <v>703888.99</v>
      </c>
      <c r="I5" s="7">
        <f t="shared" si="0"/>
        <v>702108</v>
      </c>
      <c r="J5" s="7">
        <f t="shared" ref="J5:K5" si="1">SUBTOTAL(9,J4:J4)</f>
        <v>351054.08000000002</v>
      </c>
      <c r="K5" s="20">
        <f t="shared" si="1"/>
        <v>706060</v>
      </c>
    </row>
    <row r="6" spans="1:11" ht="16" x14ac:dyDescent="0.5">
      <c r="A6" s="1"/>
      <c r="D6" s="4"/>
      <c r="E6" s="4"/>
      <c r="F6" s="4"/>
      <c r="G6" s="4"/>
      <c r="H6" s="5"/>
      <c r="I6" s="4"/>
      <c r="J6" s="4"/>
      <c r="K6" s="21"/>
    </row>
    <row r="7" spans="1:11" x14ac:dyDescent="0.35">
      <c r="A7" t="s">
        <v>6</v>
      </c>
      <c r="B7" t="s">
        <v>7</v>
      </c>
      <c r="C7" t="s">
        <v>8</v>
      </c>
      <c r="D7" s="4">
        <v>700000</v>
      </c>
      <c r="E7" s="4">
        <v>541228.52</v>
      </c>
      <c r="F7" s="4">
        <v>671400</v>
      </c>
      <c r="G7" s="4">
        <v>306606</v>
      </c>
      <c r="H7" s="4">
        <v>607430.5</v>
      </c>
      <c r="I7" s="4">
        <v>680400</v>
      </c>
      <c r="J7" s="4">
        <v>245646</v>
      </c>
      <c r="K7" s="21">
        <v>830730</v>
      </c>
    </row>
    <row r="8" spans="1:11" x14ac:dyDescent="0.35">
      <c r="A8" t="s">
        <v>6</v>
      </c>
      <c r="B8" t="s">
        <v>9</v>
      </c>
      <c r="C8" t="s">
        <v>10</v>
      </c>
      <c r="D8" s="4">
        <v>595728.80000000005</v>
      </c>
      <c r="E8" s="4">
        <v>550588.97</v>
      </c>
      <c r="F8" s="4">
        <v>1090650</v>
      </c>
      <c r="G8" s="4">
        <v>142014.31</v>
      </c>
      <c r="H8" s="4">
        <v>552345.35</v>
      </c>
      <c r="I8" s="4">
        <v>740218.94</v>
      </c>
      <c r="J8" s="4">
        <v>293623.26</v>
      </c>
      <c r="K8" s="21">
        <v>740219</v>
      </c>
    </row>
    <row r="9" spans="1:11" x14ac:dyDescent="0.35">
      <c r="A9" t="s">
        <v>6</v>
      </c>
      <c r="B9" t="s">
        <v>11</v>
      </c>
      <c r="C9" t="s">
        <v>12</v>
      </c>
      <c r="D9" s="4">
        <v>72100</v>
      </c>
      <c r="E9" s="4">
        <v>33852.269999999997</v>
      </c>
      <c r="F9" s="4">
        <v>75000</v>
      </c>
      <c r="G9" s="4">
        <v>0</v>
      </c>
      <c r="H9" s="4">
        <v>7514.55</v>
      </c>
      <c r="I9" s="4">
        <v>75000</v>
      </c>
      <c r="J9" s="4">
        <v>19305</v>
      </c>
      <c r="K9" s="21">
        <v>75000</v>
      </c>
    </row>
    <row r="10" spans="1:11" ht="16" x14ac:dyDescent="0.5">
      <c r="A10" t="s">
        <v>6</v>
      </c>
      <c r="B10" t="s">
        <v>13</v>
      </c>
      <c r="C10" t="s">
        <v>14</v>
      </c>
      <c r="D10" s="5">
        <v>10000</v>
      </c>
      <c r="E10" s="5">
        <v>6943.01</v>
      </c>
      <c r="F10" s="5">
        <v>10000</v>
      </c>
      <c r="G10" s="5">
        <v>5277</v>
      </c>
      <c r="H10" s="5">
        <v>12698.5</v>
      </c>
      <c r="I10" s="5">
        <v>10000</v>
      </c>
      <c r="J10" s="5">
        <v>5328.14</v>
      </c>
      <c r="K10" s="19">
        <v>10000</v>
      </c>
    </row>
    <row r="11" spans="1:11" x14ac:dyDescent="0.35">
      <c r="A11" s="1" t="s">
        <v>744</v>
      </c>
      <c r="D11" s="7">
        <f t="shared" ref="D11:I11" si="2">SUBTOTAL(9,D7:D10)</f>
        <v>1377828.8</v>
      </c>
      <c r="E11" s="7">
        <f t="shared" si="2"/>
        <v>1132612.77</v>
      </c>
      <c r="F11" s="7">
        <f t="shared" si="2"/>
        <v>1847050</v>
      </c>
      <c r="G11" s="7">
        <f t="shared" si="2"/>
        <v>453897.31</v>
      </c>
      <c r="H11" s="7">
        <f t="shared" si="2"/>
        <v>1179988.9000000001</v>
      </c>
      <c r="I11" s="7">
        <f t="shared" si="2"/>
        <v>1505618.94</v>
      </c>
      <c r="J11" s="7">
        <f t="shared" ref="J11:K11" si="3">SUBTOTAL(9,J7:J10)</f>
        <v>563902.4</v>
      </c>
      <c r="K11" s="20">
        <f t="shared" si="3"/>
        <v>1655949</v>
      </c>
    </row>
    <row r="12" spans="1:11" x14ac:dyDescent="0.35">
      <c r="A12" s="1"/>
      <c r="D12" s="4"/>
      <c r="E12" s="4"/>
      <c r="F12" s="4"/>
      <c r="G12" s="4"/>
      <c r="H12" s="4"/>
      <c r="I12" s="4"/>
      <c r="J12" s="4"/>
      <c r="K12" s="21"/>
    </row>
    <row r="13" spans="1:11" ht="16" x14ac:dyDescent="0.5">
      <c r="A13" t="s">
        <v>15</v>
      </c>
      <c r="B13" t="s">
        <v>16</v>
      </c>
      <c r="C13" t="s">
        <v>17</v>
      </c>
      <c r="D13" s="5">
        <v>25000</v>
      </c>
      <c r="E13" s="5">
        <v>25000</v>
      </c>
      <c r="F13" s="5">
        <v>25000</v>
      </c>
      <c r="G13" s="5">
        <v>6250</v>
      </c>
      <c r="H13" s="5">
        <v>25000</v>
      </c>
      <c r="I13" s="5">
        <v>25000</v>
      </c>
      <c r="J13" s="5">
        <v>6250</v>
      </c>
      <c r="K13" s="19">
        <v>27500</v>
      </c>
    </row>
    <row r="14" spans="1:11" x14ac:dyDescent="0.35">
      <c r="A14" s="1" t="s">
        <v>745</v>
      </c>
      <c r="D14" s="7">
        <f t="shared" ref="D14:I14" si="4">SUBTOTAL(9,D13:D13)</f>
        <v>25000</v>
      </c>
      <c r="E14" s="7">
        <f t="shared" si="4"/>
        <v>25000</v>
      </c>
      <c r="F14" s="7">
        <f t="shared" si="4"/>
        <v>25000</v>
      </c>
      <c r="G14" s="7">
        <f t="shared" si="4"/>
        <v>6250</v>
      </c>
      <c r="H14" s="7">
        <f t="shared" si="4"/>
        <v>25000</v>
      </c>
      <c r="I14" s="7">
        <f t="shared" si="4"/>
        <v>25000</v>
      </c>
      <c r="J14" s="7">
        <f t="shared" ref="J14:K14" si="5">SUBTOTAL(9,J13:J13)</f>
        <v>6250</v>
      </c>
      <c r="K14" s="20">
        <f t="shared" si="5"/>
        <v>27500</v>
      </c>
    </row>
    <row r="15" spans="1:11" x14ac:dyDescent="0.35">
      <c r="A15" s="1"/>
      <c r="D15" s="4"/>
      <c r="E15" s="4"/>
      <c r="F15" s="4"/>
      <c r="G15" s="4"/>
      <c r="H15" s="4"/>
      <c r="I15" s="4"/>
      <c r="J15" s="4"/>
      <c r="K15" s="21"/>
    </row>
    <row r="16" spans="1:11" x14ac:dyDescent="0.35">
      <c r="A16" t="s">
        <v>18</v>
      </c>
      <c r="B16" t="s">
        <v>19</v>
      </c>
      <c r="C16" t="s">
        <v>20</v>
      </c>
      <c r="D16" s="4">
        <v>0</v>
      </c>
      <c r="E16" s="4">
        <v>0</v>
      </c>
      <c r="F16" s="4">
        <v>0</v>
      </c>
      <c r="G16" s="4">
        <v>0</v>
      </c>
      <c r="H16" s="4"/>
      <c r="I16" s="4">
        <v>0</v>
      </c>
      <c r="J16" s="4">
        <v>0</v>
      </c>
      <c r="K16" s="21">
        <v>0</v>
      </c>
    </row>
    <row r="17" spans="1:11" x14ac:dyDescent="0.35">
      <c r="A17" t="s">
        <v>18</v>
      </c>
      <c r="B17" t="s">
        <v>21</v>
      </c>
      <c r="C17" t="s">
        <v>22</v>
      </c>
      <c r="D17" s="4">
        <v>7184.11</v>
      </c>
      <c r="E17" s="4">
        <v>7184.11</v>
      </c>
      <c r="F17" s="4">
        <v>4000</v>
      </c>
      <c r="G17" s="4">
        <v>0</v>
      </c>
      <c r="H17" s="4"/>
      <c r="I17" s="4">
        <v>4000</v>
      </c>
      <c r="J17" s="4">
        <v>0</v>
      </c>
      <c r="K17" s="21">
        <v>3000</v>
      </c>
    </row>
    <row r="18" spans="1:11" x14ac:dyDescent="0.35">
      <c r="A18" t="s">
        <v>18</v>
      </c>
      <c r="B18" t="s">
        <v>23</v>
      </c>
      <c r="C18" t="s">
        <v>24</v>
      </c>
      <c r="D18" s="4">
        <v>10000</v>
      </c>
      <c r="E18" s="4">
        <v>10000</v>
      </c>
      <c r="F18" s="4">
        <v>10000</v>
      </c>
      <c r="G18" s="4">
        <v>0</v>
      </c>
      <c r="H18" s="4">
        <v>10000</v>
      </c>
      <c r="I18" s="4">
        <v>10000</v>
      </c>
      <c r="J18" s="4">
        <v>0</v>
      </c>
      <c r="K18" s="21">
        <v>10000</v>
      </c>
    </row>
    <row r="19" spans="1:11" x14ac:dyDescent="0.35">
      <c r="A19" t="s">
        <v>18</v>
      </c>
      <c r="B19" t="s">
        <v>25</v>
      </c>
      <c r="C19" t="s">
        <v>26</v>
      </c>
      <c r="D19" s="4">
        <v>145.09</v>
      </c>
      <c r="E19" s="4">
        <v>144.37</v>
      </c>
      <c r="F19" s="4">
        <v>440</v>
      </c>
      <c r="G19" s="4">
        <v>0</v>
      </c>
      <c r="H19" s="4"/>
      <c r="I19" s="4">
        <v>440</v>
      </c>
      <c r="J19" s="4">
        <v>0</v>
      </c>
      <c r="K19" s="21">
        <v>400</v>
      </c>
    </row>
    <row r="20" spans="1:11" x14ac:dyDescent="0.35">
      <c r="A20" t="s">
        <v>18</v>
      </c>
      <c r="B20" t="s">
        <v>27</v>
      </c>
      <c r="C20" t="s">
        <v>28</v>
      </c>
      <c r="D20" s="4">
        <v>1254</v>
      </c>
      <c r="E20" s="4">
        <v>1254</v>
      </c>
      <c r="F20" s="4">
        <v>1300</v>
      </c>
      <c r="G20" s="4">
        <v>1279</v>
      </c>
      <c r="H20" s="4">
        <v>1279</v>
      </c>
      <c r="I20" s="4">
        <v>1300</v>
      </c>
      <c r="J20" s="4">
        <v>1305</v>
      </c>
      <c r="K20" s="21">
        <v>1350</v>
      </c>
    </row>
    <row r="21" spans="1:11" x14ac:dyDescent="0.35">
      <c r="A21" t="s">
        <v>18</v>
      </c>
      <c r="B21" t="s">
        <v>29</v>
      </c>
      <c r="C21" t="s">
        <v>30</v>
      </c>
      <c r="D21" s="4">
        <v>100</v>
      </c>
      <c r="E21" s="4">
        <v>100</v>
      </c>
      <c r="F21" s="4">
        <v>3000</v>
      </c>
      <c r="G21" s="4">
        <v>0</v>
      </c>
      <c r="H21" s="4"/>
      <c r="I21" s="4">
        <v>3000</v>
      </c>
      <c r="J21" s="4">
        <v>0</v>
      </c>
      <c r="K21" s="21">
        <v>3000</v>
      </c>
    </row>
    <row r="22" spans="1:11" x14ac:dyDescent="0.35">
      <c r="A22" t="s">
        <v>18</v>
      </c>
      <c r="B22" t="s">
        <v>31</v>
      </c>
      <c r="C22" t="s">
        <v>32</v>
      </c>
      <c r="D22" s="4">
        <v>0</v>
      </c>
      <c r="E22" s="4">
        <v>0</v>
      </c>
      <c r="F22" s="4">
        <v>0</v>
      </c>
      <c r="G22" s="4">
        <v>0</v>
      </c>
      <c r="H22" s="4"/>
      <c r="I22" s="4">
        <v>0</v>
      </c>
      <c r="J22" s="4">
        <v>0</v>
      </c>
      <c r="K22" s="21"/>
    </row>
    <row r="23" spans="1:11" x14ac:dyDescent="0.35">
      <c r="A23" t="s">
        <v>18</v>
      </c>
      <c r="B23" t="s">
        <v>33</v>
      </c>
      <c r="C23" t="s">
        <v>34</v>
      </c>
      <c r="D23" s="4">
        <v>9250.1200000000008</v>
      </c>
      <c r="E23" s="4">
        <v>9250.1200000000008</v>
      </c>
      <c r="F23" s="4">
        <v>3000</v>
      </c>
      <c r="G23" s="4">
        <v>0</v>
      </c>
      <c r="H23" s="4"/>
      <c r="I23" s="4">
        <v>3000</v>
      </c>
      <c r="J23" s="4">
        <v>0</v>
      </c>
      <c r="K23" s="21">
        <v>3500</v>
      </c>
    </row>
    <row r="24" spans="1:11" ht="16" x14ac:dyDescent="0.5">
      <c r="A24" t="s">
        <v>18</v>
      </c>
      <c r="B24" t="s">
        <v>35</v>
      </c>
      <c r="C24" t="s">
        <v>36</v>
      </c>
      <c r="D24" s="5">
        <v>3306.68</v>
      </c>
      <c r="E24" s="5">
        <v>2025</v>
      </c>
      <c r="F24" s="5">
        <v>3500</v>
      </c>
      <c r="G24" s="5">
        <v>350</v>
      </c>
      <c r="H24" s="5">
        <v>2225</v>
      </c>
      <c r="I24" s="5">
        <v>3500</v>
      </c>
      <c r="J24" s="5">
        <v>1100</v>
      </c>
      <c r="K24" s="19">
        <v>3500</v>
      </c>
    </row>
    <row r="25" spans="1:11" x14ac:dyDescent="0.35">
      <c r="A25" s="1" t="s">
        <v>746</v>
      </c>
      <c r="D25" s="7">
        <f t="shared" ref="D25:I25" si="6">SUBTOTAL(9,D16:D24)</f>
        <v>31240</v>
      </c>
      <c r="E25" s="7">
        <f t="shared" si="6"/>
        <v>29957.599999999999</v>
      </c>
      <c r="F25" s="7">
        <f t="shared" si="6"/>
        <v>25240</v>
      </c>
      <c r="G25" s="7">
        <f t="shared" si="6"/>
        <v>1629</v>
      </c>
      <c r="H25" s="7">
        <f t="shared" si="6"/>
        <v>13504</v>
      </c>
      <c r="I25" s="7">
        <f t="shared" si="6"/>
        <v>25240</v>
      </c>
      <c r="J25" s="7">
        <f t="shared" ref="J25:K25" si="7">SUBTOTAL(9,J16:J24)</f>
        <v>2405</v>
      </c>
      <c r="K25" s="20">
        <f t="shared" si="7"/>
        <v>24750</v>
      </c>
    </row>
    <row r="26" spans="1:11" x14ac:dyDescent="0.35">
      <c r="A26" s="1"/>
      <c r="D26" s="4"/>
      <c r="E26" s="4"/>
      <c r="F26" s="4"/>
      <c r="G26" s="4"/>
      <c r="H26" s="4"/>
      <c r="I26" s="4"/>
      <c r="J26" s="4"/>
      <c r="K26" s="21"/>
    </row>
    <row r="27" spans="1:11" ht="16" x14ac:dyDescent="0.5">
      <c r="A27" t="s">
        <v>37</v>
      </c>
      <c r="B27" t="s">
        <v>38</v>
      </c>
      <c r="C27" t="s">
        <v>39</v>
      </c>
      <c r="D27" s="5">
        <v>6141.75</v>
      </c>
      <c r="E27" s="5">
        <v>5805.69</v>
      </c>
      <c r="F27" s="5">
        <v>1621.25</v>
      </c>
      <c r="G27" s="5">
        <v>377.25</v>
      </c>
      <c r="H27" s="5">
        <v>9963.36</v>
      </c>
      <c r="I27" s="5">
        <v>0</v>
      </c>
      <c r="J27" s="5">
        <v>0</v>
      </c>
      <c r="K27" s="25"/>
    </row>
    <row r="28" spans="1:11" x14ac:dyDescent="0.35">
      <c r="A28" s="1" t="s">
        <v>747</v>
      </c>
      <c r="D28" s="7">
        <f t="shared" ref="D28:I28" si="8">SUBTOTAL(9,D27:D27)</f>
        <v>6141.75</v>
      </c>
      <c r="E28" s="7">
        <f t="shared" si="8"/>
        <v>5805.69</v>
      </c>
      <c r="F28" s="7">
        <f t="shared" si="8"/>
        <v>1621.25</v>
      </c>
      <c r="G28" s="7">
        <f t="shared" si="8"/>
        <v>377.25</v>
      </c>
      <c r="H28" s="7">
        <f t="shared" si="8"/>
        <v>9963.36</v>
      </c>
      <c r="I28" s="7">
        <f t="shared" si="8"/>
        <v>0</v>
      </c>
      <c r="J28" s="7">
        <f t="shared" ref="J28:K28" si="9">SUBTOTAL(9,J27:J27)</f>
        <v>0</v>
      </c>
      <c r="K28" s="20">
        <f t="shared" si="9"/>
        <v>0</v>
      </c>
    </row>
    <row r="29" spans="1:11" x14ac:dyDescent="0.35">
      <c r="A29" s="1"/>
      <c r="D29" s="4"/>
      <c r="E29" s="4"/>
      <c r="F29" s="4"/>
      <c r="G29" s="4"/>
      <c r="H29" s="4"/>
      <c r="I29" s="4"/>
      <c r="J29" s="4"/>
      <c r="K29" s="21"/>
    </row>
    <row r="30" spans="1:11" x14ac:dyDescent="0.35">
      <c r="A30" t="s">
        <v>40</v>
      </c>
      <c r="B30" t="s">
        <v>41</v>
      </c>
      <c r="C30" t="s">
        <v>42</v>
      </c>
      <c r="D30" s="4">
        <v>161144</v>
      </c>
      <c r="E30" s="4">
        <v>161021.9</v>
      </c>
      <c r="F30" s="4">
        <v>133600</v>
      </c>
      <c r="G30" s="4">
        <v>64873.08</v>
      </c>
      <c r="H30" s="4">
        <v>136867.35999999999</v>
      </c>
      <c r="I30" s="4">
        <v>143350</v>
      </c>
      <c r="J30" s="4">
        <v>72918.37</v>
      </c>
      <c r="K30" s="21">
        <v>162500</v>
      </c>
    </row>
    <row r="31" spans="1:11" x14ac:dyDescent="0.35">
      <c r="A31" t="s">
        <v>40</v>
      </c>
      <c r="B31" t="s">
        <v>43</v>
      </c>
      <c r="C31" t="s">
        <v>44</v>
      </c>
      <c r="D31" s="4">
        <v>37170.78</v>
      </c>
      <c r="E31" s="4">
        <v>37170.78</v>
      </c>
      <c r="F31" s="4">
        <v>37958.589999999997</v>
      </c>
      <c r="G31" s="4">
        <v>16148.94</v>
      </c>
      <c r="H31" s="4">
        <v>33609.199999999997</v>
      </c>
      <c r="I31" s="4">
        <v>34397</v>
      </c>
      <c r="J31" s="4">
        <v>10319.82</v>
      </c>
      <c r="K31" s="21">
        <v>40150.15</v>
      </c>
    </row>
    <row r="32" spans="1:11" x14ac:dyDescent="0.35">
      <c r="A32" t="s">
        <v>40</v>
      </c>
      <c r="B32" t="s">
        <v>45</v>
      </c>
      <c r="C32" t="s">
        <v>46</v>
      </c>
      <c r="D32" s="4">
        <v>67322.100000000006</v>
      </c>
      <c r="E32" s="4">
        <v>67322.100000000006</v>
      </c>
      <c r="F32" s="4">
        <v>68820.479999999996</v>
      </c>
      <c r="G32" s="4">
        <v>33289.599999999999</v>
      </c>
      <c r="H32" s="4">
        <v>68886.399999999994</v>
      </c>
      <c r="I32" s="4">
        <v>70541</v>
      </c>
      <c r="J32" s="4">
        <v>58671.839999999997</v>
      </c>
      <c r="K32" s="21">
        <v>78502.399999999994</v>
      </c>
    </row>
    <row r="33" spans="1:11" x14ac:dyDescent="0.35">
      <c r="A33" t="s">
        <v>40</v>
      </c>
      <c r="B33" t="s">
        <v>47</v>
      </c>
      <c r="C33" t="s">
        <v>48</v>
      </c>
      <c r="D33" s="4">
        <v>1671.12</v>
      </c>
      <c r="E33" s="4">
        <v>0</v>
      </c>
      <c r="F33" s="4">
        <v>2000</v>
      </c>
      <c r="G33" s="4">
        <v>0</v>
      </c>
      <c r="H33" s="4"/>
      <c r="I33" s="4">
        <v>1500</v>
      </c>
      <c r="J33" s="4">
        <v>0</v>
      </c>
      <c r="K33" s="21">
        <v>1500</v>
      </c>
    </row>
    <row r="34" spans="1:11" x14ac:dyDescent="0.35">
      <c r="A34" t="s">
        <v>40</v>
      </c>
      <c r="B34" t="s">
        <v>49</v>
      </c>
      <c r="C34" t="s">
        <v>50</v>
      </c>
      <c r="D34" s="4">
        <v>1000</v>
      </c>
      <c r="E34" s="4">
        <v>0</v>
      </c>
      <c r="F34" s="4">
        <v>916.15</v>
      </c>
      <c r="G34" s="4">
        <v>0</v>
      </c>
      <c r="H34" s="4">
        <v>2418.44</v>
      </c>
      <c r="I34" s="4">
        <v>1000</v>
      </c>
      <c r="J34" s="4">
        <v>0</v>
      </c>
      <c r="K34" s="21">
        <v>1000</v>
      </c>
    </row>
    <row r="35" spans="1:11" x14ac:dyDescent="0.35">
      <c r="A35" t="s">
        <v>40</v>
      </c>
      <c r="B35" t="s">
        <v>51</v>
      </c>
      <c r="C35" t="s">
        <v>52</v>
      </c>
      <c r="D35" s="4">
        <v>750</v>
      </c>
      <c r="E35" s="4">
        <v>750</v>
      </c>
      <c r="F35" s="4">
        <v>750</v>
      </c>
      <c r="G35" s="4">
        <v>0</v>
      </c>
      <c r="H35" s="4">
        <v>750</v>
      </c>
      <c r="I35" s="4">
        <v>1000</v>
      </c>
      <c r="J35" s="4">
        <v>1250</v>
      </c>
      <c r="K35" s="21"/>
    </row>
    <row r="36" spans="1:11" x14ac:dyDescent="0.35">
      <c r="A36" t="s">
        <v>40</v>
      </c>
      <c r="B36" t="s">
        <v>19</v>
      </c>
      <c r="C36" t="s">
        <v>53</v>
      </c>
      <c r="D36" s="4">
        <v>500</v>
      </c>
      <c r="E36" s="4">
        <v>0</v>
      </c>
      <c r="F36" s="4">
        <v>583.85</v>
      </c>
      <c r="G36" s="4">
        <v>0</v>
      </c>
      <c r="H36" s="4">
        <v>584.66</v>
      </c>
      <c r="I36" s="4">
        <v>500</v>
      </c>
      <c r="J36" s="4">
        <v>0</v>
      </c>
      <c r="K36" s="21">
        <v>500</v>
      </c>
    </row>
    <row r="37" spans="1:11" x14ac:dyDescent="0.35">
      <c r="A37" t="s">
        <v>40</v>
      </c>
      <c r="B37" t="s">
        <v>54</v>
      </c>
      <c r="C37" t="s">
        <v>55</v>
      </c>
      <c r="D37" s="4">
        <v>0</v>
      </c>
      <c r="E37" s="4">
        <v>0</v>
      </c>
      <c r="F37" s="4">
        <v>0</v>
      </c>
      <c r="G37" s="4">
        <v>0</v>
      </c>
      <c r="H37" s="4"/>
      <c r="I37" s="4">
        <v>0</v>
      </c>
      <c r="J37" s="4">
        <v>0</v>
      </c>
      <c r="K37" s="21"/>
    </row>
    <row r="38" spans="1:11" ht="16" x14ac:dyDescent="0.5">
      <c r="A38" t="s">
        <v>40</v>
      </c>
      <c r="B38" t="s">
        <v>56</v>
      </c>
      <c r="C38" t="s">
        <v>57</v>
      </c>
      <c r="D38" s="5">
        <v>0</v>
      </c>
      <c r="E38" s="5">
        <v>0</v>
      </c>
      <c r="F38" s="5">
        <v>0</v>
      </c>
      <c r="G38" s="5">
        <v>0</v>
      </c>
      <c r="H38" s="30"/>
      <c r="I38" s="5">
        <v>0</v>
      </c>
      <c r="J38" s="5">
        <v>0</v>
      </c>
      <c r="K38" s="19">
        <v>600</v>
      </c>
    </row>
    <row r="39" spans="1:11" x14ac:dyDescent="0.35">
      <c r="A39" s="1" t="s">
        <v>748</v>
      </c>
      <c r="D39" s="7">
        <f t="shared" ref="D39:I39" si="10">SUBTOTAL(9,D30:D38)</f>
        <v>269558</v>
      </c>
      <c r="E39" s="7">
        <f t="shared" si="10"/>
        <v>266264.78000000003</v>
      </c>
      <c r="F39" s="7">
        <f t="shared" si="10"/>
        <v>244629.07</v>
      </c>
      <c r="G39" s="7">
        <f t="shared" si="10"/>
        <v>114311.62</v>
      </c>
      <c r="H39" s="7">
        <f t="shared" si="10"/>
        <v>243116.06</v>
      </c>
      <c r="I39" s="7">
        <f t="shared" si="10"/>
        <v>252288</v>
      </c>
      <c r="J39" s="7">
        <f t="shared" ref="J39:K39" si="11">SUBTOTAL(9,J30:J38)</f>
        <v>143160.03</v>
      </c>
      <c r="K39" s="20">
        <f t="shared" si="11"/>
        <v>284752.55</v>
      </c>
    </row>
    <row r="40" spans="1:11" x14ac:dyDescent="0.35">
      <c r="A40" s="1"/>
      <c r="D40" s="4"/>
      <c r="E40" s="4"/>
      <c r="F40" s="4"/>
      <c r="G40" s="4"/>
      <c r="H40" s="4"/>
      <c r="I40" s="4"/>
      <c r="J40" s="4"/>
      <c r="K40" s="21"/>
    </row>
    <row r="41" spans="1:11" x14ac:dyDescent="0.35">
      <c r="A41" t="s">
        <v>58</v>
      </c>
      <c r="B41" t="s">
        <v>59</v>
      </c>
      <c r="C41" t="s">
        <v>60</v>
      </c>
      <c r="D41" s="4">
        <v>500</v>
      </c>
      <c r="E41" s="4">
        <v>0</v>
      </c>
      <c r="F41" s="4">
        <v>500</v>
      </c>
      <c r="G41" s="4">
        <v>0</v>
      </c>
      <c r="H41" s="4"/>
      <c r="I41" s="4">
        <v>500</v>
      </c>
      <c r="J41" s="4">
        <v>500</v>
      </c>
      <c r="K41" s="21"/>
    </row>
    <row r="42" spans="1:11" x14ac:dyDescent="0.35">
      <c r="A42" t="s">
        <v>58</v>
      </c>
      <c r="B42" t="s">
        <v>61</v>
      </c>
      <c r="C42" t="s">
        <v>62</v>
      </c>
      <c r="D42" s="4">
        <v>0</v>
      </c>
      <c r="E42" s="4">
        <v>0</v>
      </c>
      <c r="F42" s="4">
        <v>0</v>
      </c>
      <c r="G42" s="4">
        <v>0</v>
      </c>
      <c r="H42" s="4"/>
      <c r="I42" s="4">
        <v>2800</v>
      </c>
      <c r="J42" s="4">
        <v>0</v>
      </c>
      <c r="K42" s="21"/>
    </row>
    <row r="43" spans="1:11" x14ac:dyDescent="0.35">
      <c r="A43" t="s">
        <v>58</v>
      </c>
      <c r="B43" t="s">
        <v>25</v>
      </c>
      <c r="C43" t="s">
        <v>63</v>
      </c>
      <c r="D43" s="4">
        <v>5000</v>
      </c>
      <c r="E43" s="4">
        <v>1475.88</v>
      </c>
      <c r="F43" s="4">
        <v>5115.5</v>
      </c>
      <c r="G43" s="4">
        <v>515.79</v>
      </c>
      <c r="H43" s="4">
        <v>1640.76</v>
      </c>
      <c r="I43" s="4">
        <v>5000</v>
      </c>
      <c r="J43" s="4">
        <v>1231.3800000000001</v>
      </c>
      <c r="K43" s="21">
        <v>4000</v>
      </c>
    </row>
    <row r="44" spans="1:11" x14ac:dyDescent="0.35">
      <c r="A44" t="s">
        <v>58</v>
      </c>
      <c r="B44" t="s">
        <v>64</v>
      </c>
      <c r="C44" t="s">
        <v>65</v>
      </c>
      <c r="D44" s="4">
        <v>5200</v>
      </c>
      <c r="E44" s="4">
        <v>5010.78</v>
      </c>
      <c r="F44" s="4">
        <v>5208.49</v>
      </c>
      <c r="G44" s="4">
        <v>1710.94</v>
      </c>
      <c r="H44" s="4">
        <v>4882.88</v>
      </c>
      <c r="I44" s="4">
        <v>5600</v>
      </c>
      <c r="J44" s="4">
        <v>2156.25</v>
      </c>
      <c r="K44" s="21">
        <v>5000</v>
      </c>
    </row>
    <row r="45" spans="1:11" x14ac:dyDescent="0.35">
      <c r="A45" t="s">
        <v>58</v>
      </c>
      <c r="B45" t="s">
        <v>66</v>
      </c>
      <c r="C45" t="s">
        <v>67</v>
      </c>
      <c r="D45" s="4">
        <v>500</v>
      </c>
      <c r="E45" s="4">
        <v>0</v>
      </c>
      <c r="F45" s="4">
        <v>500</v>
      </c>
      <c r="G45" s="4">
        <v>0</v>
      </c>
      <c r="H45" s="4"/>
      <c r="I45" s="4">
        <v>500</v>
      </c>
      <c r="J45" s="4">
        <v>0</v>
      </c>
      <c r="K45" s="21">
        <v>400</v>
      </c>
    </row>
    <row r="46" spans="1:11" x14ac:dyDescent="0.35">
      <c r="A46" t="s">
        <v>58</v>
      </c>
      <c r="B46" t="s">
        <v>68</v>
      </c>
      <c r="C46" t="s">
        <v>69</v>
      </c>
      <c r="D46" s="4">
        <v>500</v>
      </c>
      <c r="E46" s="4">
        <v>349.99</v>
      </c>
      <c r="F46" s="4">
        <v>500</v>
      </c>
      <c r="G46" s="4">
        <v>169.99</v>
      </c>
      <c r="H46" s="4">
        <v>486.64</v>
      </c>
      <c r="I46" s="4">
        <v>500</v>
      </c>
      <c r="J46" s="4">
        <v>228</v>
      </c>
      <c r="K46" s="21">
        <v>500</v>
      </c>
    </row>
    <row r="47" spans="1:11" x14ac:dyDescent="0.35">
      <c r="A47" t="s">
        <v>58</v>
      </c>
      <c r="B47" t="s">
        <v>27</v>
      </c>
      <c r="C47" t="s">
        <v>70</v>
      </c>
      <c r="D47" s="4">
        <v>350</v>
      </c>
      <c r="E47" s="4">
        <v>273</v>
      </c>
      <c r="F47" s="4">
        <v>350</v>
      </c>
      <c r="G47" s="4">
        <v>273</v>
      </c>
      <c r="H47" s="4">
        <v>273</v>
      </c>
      <c r="I47" s="4">
        <v>350</v>
      </c>
      <c r="J47" s="4">
        <v>288.22000000000003</v>
      </c>
      <c r="K47" s="21">
        <v>600</v>
      </c>
    </row>
    <row r="48" spans="1:11" x14ac:dyDescent="0.35">
      <c r="A48" t="s">
        <v>58</v>
      </c>
      <c r="B48" t="s">
        <v>29</v>
      </c>
      <c r="C48" t="s">
        <v>71</v>
      </c>
      <c r="D48" s="4">
        <v>850</v>
      </c>
      <c r="E48" s="4">
        <v>0</v>
      </c>
      <c r="F48" s="4">
        <v>850</v>
      </c>
      <c r="G48" s="4">
        <v>0</v>
      </c>
      <c r="H48" s="4"/>
      <c r="I48" s="4">
        <v>850</v>
      </c>
      <c r="J48" s="4">
        <v>0</v>
      </c>
      <c r="K48" s="21">
        <v>850</v>
      </c>
    </row>
    <row r="49" spans="1:11" x14ac:dyDescent="0.35">
      <c r="A49" t="s">
        <v>58</v>
      </c>
      <c r="B49" t="s">
        <v>72</v>
      </c>
      <c r="C49" t="s">
        <v>73</v>
      </c>
      <c r="D49" s="4">
        <v>2511.25</v>
      </c>
      <c r="E49" s="4">
        <v>25</v>
      </c>
      <c r="F49" s="4">
        <v>2700</v>
      </c>
      <c r="G49" s="4">
        <v>2459.44</v>
      </c>
      <c r="H49" s="4">
        <v>2459.44</v>
      </c>
      <c r="I49" s="4">
        <v>2700</v>
      </c>
      <c r="J49" s="4">
        <v>2700</v>
      </c>
      <c r="K49" s="21">
        <v>2900</v>
      </c>
    </row>
    <row r="50" spans="1:11" x14ac:dyDescent="0.35">
      <c r="A50" t="s">
        <v>58</v>
      </c>
      <c r="B50" t="s">
        <v>31</v>
      </c>
      <c r="C50" t="s">
        <v>74</v>
      </c>
      <c r="D50" s="4">
        <v>1838.75</v>
      </c>
      <c r="E50" s="4">
        <v>1838.75</v>
      </c>
      <c r="F50" s="4">
        <v>1840</v>
      </c>
      <c r="G50" s="4">
        <v>1510</v>
      </c>
      <c r="H50" s="4">
        <v>1612.79</v>
      </c>
      <c r="I50" s="4">
        <v>1840</v>
      </c>
      <c r="J50" s="4">
        <v>1395</v>
      </c>
      <c r="K50" s="21">
        <v>1840</v>
      </c>
    </row>
    <row r="51" spans="1:11" x14ac:dyDescent="0.35">
      <c r="A51" t="s">
        <v>58</v>
      </c>
      <c r="B51" t="s">
        <v>75</v>
      </c>
      <c r="C51" t="s">
        <v>76</v>
      </c>
      <c r="D51" s="4">
        <v>0</v>
      </c>
      <c r="E51" s="4">
        <v>0</v>
      </c>
      <c r="F51" s="4">
        <v>0</v>
      </c>
      <c r="G51" s="4">
        <v>0</v>
      </c>
      <c r="H51" s="4"/>
      <c r="I51" s="4">
        <v>0</v>
      </c>
      <c r="J51" s="4">
        <v>0</v>
      </c>
      <c r="K51" s="21"/>
    </row>
    <row r="52" spans="1:11" x14ac:dyDescent="0.35">
      <c r="A52" t="s">
        <v>58</v>
      </c>
      <c r="B52" t="s">
        <v>33</v>
      </c>
      <c r="C52" t="s">
        <v>77</v>
      </c>
      <c r="D52" s="4">
        <v>0</v>
      </c>
      <c r="E52" s="4">
        <v>0</v>
      </c>
      <c r="F52" s="4">
        <v>0</v>
      </c>
      <c r="G52" s="4">
        <v>0</v>
      </c>
      <c r="H52" s="4"/>
      <c r="I52" s="4">
        <v>0</v>
      </c>
      <c r="J52" s="4">
        <v>0</v>
      </c>
      <c r="K52" s="21"/>
    </row>
    <row r="53" spans="1:11" x14ac:dyDescent="0.35">
      <c r="A53" t="s">
        <v>58</v>
      </c>
      <c r="B53" t="s">
        <v>78</v>
      </c>
      <c r="C53" t="s">
        <v>79</v>
      </c>
      <c r="D53" s="4">
        <v>2000</v>
      </c>
      <c r="E53" s="4">
        <v>0</v>
      </c>
      <c r="F53" s="4">
        <v>0</v>
      </c>
      <c r="G53" s="4">
        <v>0</v>
      </c>
      <c r="H53" s="4"/>
      <c r="I53" s="4">
        <v>0</v>
      </c>
      <c r="J53" s="4">
        <v>0</v>
      </c>
      <c r="K53" s="21">
        <v>1500</v>
      </c>
    </row>
    <row r="54" spans="1:11" ht="16" x14ac:dyDescent="0.5">
      <c r="A54" t="s">
        <v>58</v>
      </c>
      <c r="B54" t="s">
        <v>80</v>
      </c>
      <c r="C54" t="s">
        <v>81</v>
      </c>
      <c r="D54" s="5">
        <v>2000</v>
      </c>
      <c r="E54" s="5">
        <v>0</v>
      </c>
      <c r="F54" s="5">
        <v>0</v>
      </c>
      <c r="G54" s="5">
        <v>0</v>
      </c>
      <c r="H54" s="30"/>
      <c r="I54" s="5">
        <v>0</v>
      </c>
      <c r="J54" s="5">
        <v>0</v>
      </c>
      <c r="K54" s="27"/>
    </row>
    <row r="55" spans="1:11" x14ac:dyDescent="0.35">
      <c r="A55" s="1" t="s">
        <v>749</v>
      </c>
      <c r="D55" s="7">
        <f t="shared" ref="D55:I55" si="12">SUBTOTAL(9,D41:D54)</f>
        <v>21250</v>
      </c>
      <c r="E55" s="7">
        <f t="shared" si="12"/>
        <v>8973.4</v>
      </c>
      <c r="F55" s="7">
        <f t="shared" si="12"/>
        <v>17563.989999999998</v>
      </c>
      <c r="G55" s="7">
        <f t="shared" si="12"/>
        <v>6639.16</v>
      </c>
      <c r="H55" s="7">
        <f t="shared" si="12"/>
        <v>11355.510000000002</v>
      </c>
      <c r="I55" s="7">
        <f t="shared" si="12"/>
        <v>20640</v>
      </c>
      <c r="J55" s="7">
        <f t="shared" ref="J55:K55" si="13">SUBTOTAL(9,J41:J54)</f>
        <v>8498.85</v>
      </c>
      <c r="K55" s="20">
        <f t="shared" si="13"/>
        <v>17590</v>
      </c>
    </row>
    <row r="56" spans="1:11" x14ac:dyDescent="0.35">
      <c r="A56" s="1"/>
      <c r="D56" s="4"/>
      <c r="E56" s="4"/>
      <c r="F56" s="4"/>
      <c r="G56" s="4"/>
      <c r="H56" s="4"/>
      <c r="I56" s="4"/>
      <c r="J56" s="4"/>
      <c r="K56" s="21"/>
    </row>
    <row r="57" spans="1:11" ht="16" x14ac:dyDescent="0.5">
      <c r="A57" t="s">
        <v>82</v>
      </c>
      <c r="B57" t="s">
        <v>43</v>
      </c>
      <c r="C57" t="s">
        <v>83</v>
      </c>
      <c r="D57" s="5">
        <v>1500</v>
      </c>
      <c r="E57" s="5">
        <v>875</v>
      </c>
      <c r="F57" s="5">
        <v>1500</v>
      </c>
      <c r="G57" s="5">
        <v>175</v>
      </c>
      <c r="H57" s="5">
        <v>875</v>
      </c>
      <c r="I57" s="5">
        <v>1500</v>
      </c>
      <c r="J57" s="5">
        <v>525</v>
      </c>
      <c r="K57" s="19">
        <v>1500</v>
      </c>
    </row>
    <row r="58" spans="1:11" x14ac:dyDescent="0.35">
      <c r="A58" s="1" t="s">
        <v>750</v>
      </c>
      <c r="D58" s="7">
        <f t="shared" ref="D58:I58" si="14">SUBTOTAL(9,D57:D57)</f>
        <v>1500</v>
      </c>
      <c r="E58" s="7">
        <f t="shared" si="14"/>
        <v>875</v>
      </c>
      <c r="F58" s="7">
        <f t="shared" si="14"/>
        <v>1500</v>
      </c>
      <c r="G58" s="7">
        <f t="shared" si="14"/>
        <v>175</v>
      </c>
      <c r="H58" s="7">
        <f t="shared" si="14"/>
        <v>875</v>
      </c>
      <c r="I58" s="7">
        <f t="shared" si="14"/>
        <v>1500</v>
      </c>
      <c r="J58" s="7">
        <f t="shared" ref="J58:K58" si="15">SUBTOTAL(9,J57:J57)</f>
        <v>525</v>
      </c>
      <c r="K58" s="20">
        <f t="shared" si="15"/>
        <v>1500</v>
      </c>
    </row>
    <row r="59" spans="1:11" x14ac:dyDescent="0.35">
      <c r="A59" s="1"/>
      <c r="D59" s="4"/>
      <c r="E59" s="4"/>
      <c r="F59" s="4"/>
      <c r="G59" s="4"/>
      <c r="H59" s="4"/>
      <c r="I59" s="4"/>
      <c r="J59" s="4"/>
      <c r="K59" s="21"/>
    </row>
    <row r="60" spans="1:11" x14ac:dyDescent="0.35">
      <c r="A60" t="s">
        <v>84</v>
      </c>
      <c r="B60" t="s">
        <v>85</v>
      </c>
      <c r="C60" t="s">
        <v>86</v>
      </c>
      <c r="D60" s="4">
        <v>40000</v>
      </c>
      <c r="E60" s="4">
        <v>38500</v>
      </c>
      <c r="F60" s="4">
        <v>40000</v>
      </c>
      <c r="G60" s="4">
        <v>0</v>
      </c>
      <c r="H60" s="4">
        <v>38500</v>
      </c>
      <c r="I60" s="4">
        <v>40000</v>
      </c>
      <c r="J60" s="4">
        <v>0</v>
      </c>
      <c r="K60" s="21">
        <v>44500</v>
      </c>
    </row>
    <row r="61" spans="1:11" x14ac:dyDescent="0.35">
      <c r="A61" t="s">
        <v>84</v>
      </c>
      <c r="B61" t="s">
        <v>25</v>
      </c>
      <c r="C61" t="s">
        <v>87</v>
      </c>
      <c r="D61" s="4">
        <v>200</v>
      </c>
      <c r="E61" s="4">
        <v>77</v>
      </c>
      <c r="F61" s="4">
        <v>200</v>
      </c>
      <c r="G61" s="4">
        <v>57.75</v>
      </c>
      <c r="H61" s="4">
        <v>118.24</v>
      </c>
      <c r="I61" s="4">
        <v>200</v>
      </c>
      <c r="J61" s="4">
        <v>57.86</v>
      </c>
      <c r="K61" s="21">
        <v>200</v>
      </c>
    </row>
    <row r="62" spans="1:11" x14ac:dyDescent="0.35">
      <c r="A62" t="s">
        <v>84</v>
      </c>
      <c r="B62" t="s">
        <v>27</v>
      </c>
      <c r="C62" t="s">
        <v>88</v>
      </c>
      <c r="D62" s="4">
        <v>250</v>
      </c>
      <c r="E62" s="4">
        <v>25</v>
      </c>
      <c r="F62" s="4">
        <v>250</v>
      </c>
      <c r="G62" s="4">
        <v>0</v>
      </c>
      <c r="H62" s="4"/>
      <c r="I62" s="4">
        <v>250</v>
      </c>
      <c r="J62" s="4">
        <v>0</v>
      </c>
      <c r="K62" s="21">
        <v>250</v>
      </c>
    </row>
    <row r="63" spans="1:11" x14ac:dyDescent="0.35">
      <c r="A63" t="s">
        <v>84</v>
      </c>
      <c r="B63" t="s">
        <v>31</v>
      </c>
      <c r="C63" t="s">
        <v>89</v>
      </c>
      <c r="D63" s="4">
        <v>210</v>
      </c>
      <c r="E63" s="4">
        <v>210</v>
      </c>
      <c r="F63" s="4">
        <v>210</v>
      </c>
      <c r="G63" s="4">
        <v>210</v>
      </c>
      <c r="H63" s="4">
        <v>210</v>
      </c>
      <c r="I63" s="4">
        <v>210</v>
      </c>
      <c r="J63" s="4">
        <v>214</v>
      </c>
      <c r="K63" s="21">
        <v>210</v>
      </c>
    </row>
    <row r="64" spans="1:11" x14ac:dyDescent="0.35">
      <c r="A64" t="s">
        <v>84</v>
      </c>
      <c r="B64" t="s">
        <v>33</v>
      </c>
      <c r="C64" t="s">
        <v>90</v>
      </c>
      <c r="D64" s="4">
        <v>1200</v>
      </c>
      <c r="E64" s="4">
        <v>105</v>
      </c>
      <c r="F64" s="4">
        <v>1200</v>
      </c>
      <c r="G64" s="4">
        <v>0</v>
      </c>
      <c r="H64" s="4"/>
      <c r="I64" s="4">
        <v>1200</v>
      </c>
      <c r="J64" s="4">
        <v>210</v>
      </c>
      <c r="K64" s="21">
        <v>1000</v>
      </c>
    </row>
    <row r="65" spans="1:11" x14ac:dyDescent="0.35">
      <c r="A65" t="s">
        <v>84</v>
      </c>
      <c r="B65" t="s">
        <v>91</v>
      </c>
      <c r="C65" t="s">
        <v>92</v>
      </c>
      <c r="D65" s="4">
        <v>0</v>
      </c>
      <c r="E65" s="4">
        <v>0</v>
      </c>
      <c r="F65" s="4">
        <v>93000</v>
      </c>
      <c r="G65" s="4">
        <v>0</v>
      </c>
      <c r="H65" s="4"/>
      <c r="I65" s="4">
        <v>93000</v>
      </c>
      <c r="J65" s="4">
        <v>0</v>
      </c>
      <c r="K65" s="21">
        <v>95000</v>
      </c>
    </row>
    <row r="66" spans="1:11" x14ac:dyDescent="0.35">
      <c r="A66" t="s">
        <v>84</v>
      </c>
      <c r="B66" t="s">
        <v>93</v>
      </c>
      <c r="C66" t="s">
        <v>94</v>
      </c>
      <c r="D66" s="4">
        <v>0</v>
      </c>
      <c r="E66" s="4">
        <v>0</v>
      </c>
      <c r="F66" s="4">
        <v>40000</v>
      </c>
      <c r="G66" s="4">
        <v>0</v>
      </c>
      <c r="H66" s="4"/>
      <c r="I66" s="4">
        <v>40000</v>
      </c>
      <c r="J66" s="4">
        <v>0</v>
      </c>
      <c r="K66" s="21">
        <v>40000</v>
      </c>
    </row>
    <row r="67" spans="1:11" x14ac:dyDescent="0.35">
      <c r="A67" t="s">
        <v>84</v>
      </c>
      <c r="B67" t="s">
        <v>95</v>
      </c>
      <c r="C67" t="s">
        <v>96</v>
      </c>
      <c r="D67" s="4">
        <v>0</v>
      </c>
      <c r="E67" s="4">
        <v>0</v>
      </c>
      <c r="F67" s="4">
        <v>0</v>
      </c>
      <c r="G67" s="4">
        <v>0</v>
      </c>
      <c r="H67" s="4"/>
      <c r="I67" s="4">
        <v>0</v>
      </c>
      <c r="J67" s="4">
        <v>0</v>
      </c>
      <c r="K67" s="21"/>
    </row>
    <row r="68" spans="1:11" ht="16" x14ac:dyDescent="0.5">
      <c r="A68" t="s">
        <v>84</v>
      </c>
      <c r="B68" t="s">
        <v>97</v>
      </c>
      <c r="C68" t="s">
        <v>98</v>
      </c>
      <c r="D68" s="8">
        <v>75582.09</v>
      </c>
      <c r="E68" s="8">
        <v>0</v>
      </c>
      <c r="F68" s="8">
        <v>0</v>
      </c>
      <c r="G68" s="8">
        <v>0</v>
      </c>
      <c r="H68" s="31"/>
      <c r="I68" s="8">
        <v>0</v>
      </c>
      <c r="J68" s="8">
        <v>0</v>
      </c>
      <c r="K68" s="28"/>
    </row>
    <row r="69" spans="1:11" x14ac:dyDescent="0.35">
      <c r="A69" s="1" t="s">
        <v>751</v>
      </c>
      <c r="D69" s="7">
        <f t="shared" ref="D69:I69" si="16">SUBTOTAL(9,D60:D68)</f>
        <v>117442.09</v>
      </c>
      <c r="E69" s="7">
        <f t="shared" si="16"/>
        <v>38917</v>
      </c>
      <c r="F69" s="7">
        <f t="shared" si="16"/>
        <v>174860</v>
      </c>
      <c r="G69" s="7">
        <f t="shared" si="16"/>
        <v>267.75</v>
      </c>
      <c r="H69" s="7">
        <f t="shared" si="16"/>
        <v>38828.239999999998</v>
      </c>
      <c r="I69" s="7">
        <f t="shared" si="16"/>
        <v>174860</v>
      </c>
      <c r="J69" s="7">
        <f t="shared" ref="J69:K69" si="17">SUBTOTAL(9,J60:J68)</f>
        <v>481.86</v>
      </c>
      <c r="K69" s="20">
        <f t="shared" si="17"/>
        <v>181160</v>
      </c>
    </row>
    <row r="70" spans="1:11" x14ac:dyDescent="0.35">
      <c r="A70" s="1"/>
      <c r="D70" s="4"/>
      <c r="E70" s="4"/>
      <c r="F70" s="4"/>
      <c r="G70" s="4"/>
      <c r="H70" s="4"/>
      <c r="I70" s="4"/>
      <c r="J70" s="4"/>
      <c r="K70" s="21"/>
    </row>
    <row r="71" spans="1:11" ht="16" x14ac:dyDescent="0.5">
      <c r="A71" t="s">
        <v>99</v>
      </c>
      <c r="B71" t="s">
        <v>100</v>
      </c>
      <c r="C71" t="s">
        <v>101</v>
      </c>
      <c r="D71" s="5">
        <v>8800</v>
      </c>
      <c r="E71" s="5">
        <v>2200</v>
      </c>
      <c r="F71" s="5">
        <v>8800</v>
      </c>
      <c r="G71" s="5">
        <v>3091</v>
      </c>
      <c r="H71" s="5">
        <v>3091</v>
      </c>
      <c r="I71" s="5">
        <v>8800</v>
      </c>
      <c r="J71" s="5">
        <v>2200</v>
      </c>
      <c r="K71" s="19">
        <v>7700</v>
      </c>
    </row>
    <row r="72" spans="1:11" x14ac:dyDescent="0.35">
      <c r="A72" s="1" t="s">
        <v>752</v>
      </c>
      <c r="D72" s="7">
        <f t="shared" ref="D72:I72" si="18">SUBTOTAL(9,D71:D71)</f>
        <v>8800</v>
      </c>
      <c r="E72" s="7">
        <f t="shared" si="18"/>
        <v>2200</v>
      </c>
      <c r="F72" s="7">
        <f t="shared" si="18"/>
        <v>8800</v>
      </c>
      <c r="G72" s="7">
        <f t="shared" si="18"/>
        <v>3091</v>
      </c>
      <c r="H72" s="7">
        <f t="shared" si="18"/>
        <v>3091</v>
      </c>
      <c r="I72" s="7">
        <f t="shared" si="18"/>
        <v>8800</v>
      </c>
      <c r="J72" s="7">
        <f t="shared" ref="J72:K72" si="19">SUBTOTAL(9,J71:J71)</f>
        <v>2200</v>
      </c>
      <c r="K72" s="20">
        <f t="shared" si="19"/>
        <v>7700</v>
      </c>
    </row>
    <row r="73" spans="1:11" x14ac:dyDescent="0.35">
      <c r="A73" s="1"/>
      <c r="D73" s="4"/>
      <c r="E73" s="4"/>
      <c r="F73" s="4"/>
      <c r="G73" s="4"/>
      <c r="H73" s="4"/>
      <c r="I73" s="4"/>
      <c r="J73" s="4"/>
      <c r="K73" s="21"/>
    </row>
    <row r="74" spans="1:11" ht="16" x14ac:dyDescent="0.5">
      <c r="A74" t="s">
        <v>102</v>
      </c>
      <c r="B74" t="s">
        <v>103</v>
      </c>
      <c r="C74" t="s">
        <v>104</v>
      </c>
      <c r="D74" s="5">
        <v>1000</v>
      </c>
      <c r="E74" s="5">
        <v>750</v>
      </c>
      <c r="F74" s="5">
        <v>8000</v>
      </c>
      <c r="G74" s="5">
        <v>7950</v>
      </c>
      <c r="H74" s="5">
        <v>7950</v>
      </c>
      <c r="I74" s="5">
        <v>7950</v>
      </c>
      <c r="J74" s="5">
        <v>750</v>
      </c>
      <c r="K74" s="19">
        <v>8250</v>
      </c>
    </row>
    <row r="75" spans="1:11" x14ac:dyDescent="0.35">
      <c r="A75" s="1" t="s">
        <v>753</v>
      </c>
      <c r="D75" s="7">
        <f t="shared" ref="D75:I75" si="20">SUBTOTAL(9,D74:D74)</f>
        <v>1000</v>
      </c>
      <c r="E75" s="7">
        <f t="shared" si="20"/>
        <v>750</v>
      </c>
      <c r="F75" s="7">
        <f t="shared" si="20"/>
        <v>8000</v>
      </c>
      <c r="G75" s="7">
        <f t="shared" si="20"/>
        <v>7950</v>
      </c>
      <c r="H75" s="7">
        <f t="shared" si="20"/>
        <v>7950</v>
      </c>
      <c r="I75" s="7">
        <f t="shared" si="20"/>
        <v>7950</v>
      </c>
      <c r="J75" s="7">
        <f t="shared" ref="J75:K75" si="21">SUBTOTAL(9,J74:J74)</f>
        <v>750</v>
      </c>
      <c r="K75" s="20">
        <f t="shared" si="21"/>
        <v>8250</v>
      </c>
    </row>
    <row r="76" spans="1:11" x14ac:dyDescent="0.35">
      <c r="A76" s="1"/>
      <c r="D76" s="4"/>
      <c r="E76" s="4"/>
      <c r="F76" s="4"/>
      <c r="G76" s="4"/>
      <c r="H76" s="4"/>
      <c r="I76" s="4"/>
      <c r="J76" s="4"/>
      <c r="K76" s="21"/>
    </row>
    <row r="77" spans="1:11" x14ac:dyDescent="0.35">
      <c r="A77" t="s">
        <v>105</v>
      </c>
      <c r="B77" t="s">
        <v>41</v>
      </c>
      <c r="C77" t="s">
        <v>106</v>
      </c>
      <c r="D77" s="4">
        <v>73261.59</v>
      </c>
      <c r="E77" s="4">
        <v>73261.59</v>
      </c>
      <c r="F77" s="4">
        <v>75982.320000000007</v>
      </c>
      <c r="G77" s="4">
        <v>36753.9</v>
      </c>
      <c r="H77" s="4">
        <v>76055.100000000006</v>
      </c>
      <c r="I77" s="4">
        <v>77882</v>
      </c>
      <c r="J77" s="4">
        <v>32128.28</v>
      </c>
      <c r="K77" s="21">
        <v>90000</v>
      </c>
    </row>
    <row r="78" spans="1:11" x14ac:dyDescent="0.35">
      <c r="A78" t="s">
        <v>105</v>
      </c>
      <c r="B78" t="s">
        <v>43</v>
      </c>
      <c r="C78" t="s">
        <v>107</v>
      </c>
      <c r="D78" s="4">
        <v>7000</v>
      </c>
      <c r="E78" s="4">
        <v>675</v>
      </c>
      <c r="F78" s="4">
        <v>2900</v>
      </c>
      <c r="G78" s="4">
        <v>0</v>
      </c>
      <c r="H78" s="4"/>
      <c r="I78" s="4">
        <v>2500</v>
      </c>
      <c r="J78" s="4">
        <v>0</v>
      </c>
      <c r="K78" s="21">
        <v>8000</v>
      </c>
    </row>
    <row r="79" spans="1:11" x14ac:dyDescent="0.35">
      <c r="A79" t="s">
        <v>105</v>
      </c>
      <c r="B79" t="s">
        <v>45</v>
      </c>
      <c r="C79" t="s">
        <v>108</v>
      </c>
      <c r="D79" s="4">
        <v>49863.53</v>
      </c>
      <c r="E79" s="4">
        <v>49863.53</v>
      </c>
      <c r="F79" s="4">
        <v>50950.33</v>
      </c>
      <c r="G79" s="4">
        <v>24638.92</v>
      </c>
      <c r="H79" s="4">
        <v>51922.03</v>
      </c>
      <c r="I79" s="4">
        <v>50950</v>
      </c>
      <c r="J79" s="4">
        <v>26232.68</v>
      </c>
      <c r="K79" s="21">
        <v>52505.96</v>
      </c>
    </row>
    <row r="80" spans="1:11" x14ac:dyDescent="0.35">
      <c r="A80" t="s">
        <v>105</v>
      </c>
      <c r="B80" t="s">
        <v>51</v>
      </c>
      <c r="C80" t="s">
        <v>109</v>
      </c>
      <c r="D80" s="4">
        <v>250</v>
      </c>
      <c r="E80" s="4">
        <v>250</v>
      </c>
      <c r="F80" s="4">
        <v>250</v>
      </c>
      <c r="G80" s="4">
        <v>0</v>
      </c>
      <c r="H80" s="4">
        <v>250</v>
      </c>
      <c r="I80" s="4">
        <v>250</v>
      </c>
      <c r="J80" s="4">
        <v>0</v>
      </c>
      <c r="K80" s="21"/>
    </row>
    <row r="81" spans="1:11" s="14" customFormat="1" x14ac:dyDescent="0.35">
      <c r="A81" s="16" t="s">
        <v>105</v>
      </c>
      <c r="B81" s="16" t="s">
        <v>19</v>
      </c>
      <c r="C81" s="16" t="s">
        <v>110</v>
      </c>
      <c r="D81" s="15">
        <v>2598</v>
      </c>
      <c r="E81" s="15">
        <v>150</v>
      </c>
      <c r="F81" s="15">
        <v>1500</v>
      </c>
      <c r="G81" s="15">
        <v>1200</v>
      </c>
      <c r="H81" s="15">
        <v>400</v>
      </c>
      <c r="I81" s="15">
        <v>1500</v>
      </c>
      <c r="J81" s="15">
        <v>0</v>
      </c>
      <c r="K81" s="22">
        <v>1500</v>
      </c>
    </row>
    <row r="82" spans="1:11" x14ac:dyDescent="0.35">
      <c r="A82" s="1" t="s">
        <v>754</v>
      </c>
      <c r="B82" s="17"/>
      <c r="C82" s="17"/>
      <c r="D82" s="7">
        <f t="shared" ref="D82:I82" si="22">SUBTOTAL(9,D77:D81)</f>
        <v>132973.12</v>
      </c>
      <c r="E82" s="7">
        <f t="shared" si="22"/>
        <v>124200.12</v>
      </c>
      <c r="F82" s="7">
        <f t="shared" si="22"/>
        <v>131582.65000000002</v>
      </c>
      <c r="G82" s="7">
        <f t="shared" si="22"/>
        <v>62592.82</v>
      </c>
      <c r="H82" s="7">
        <f t="shared" si="22"/>
        <v>128627.13</v>
      </c>
      <c r="I82" s="7">
        <f t="shared" si="22"/>
        <v>133082</v>
      </c>
      <c r="J82" s="7">
        <f t="shared" ref="J82:K82" si="23">SUBTOTAL(9,J77:J81)</f>
        <v>58360.959999999999</v>
      </c>
      <c r="K82" s="20">
        <f t="shared" si="23"/>
        <v>152005.96</v>
      </c>
    </row>
    <row r="83" spans="1:11" x14ac:dyDescent="0.35">
      <c r="A83" s="1"/>
      <c r="B83" s="17"/>
      <c r="C83" s="17"/>
      <c r="D83" s="4"/>
      <c r="E83" s="4"/>
      <c r="F83" s="4"/>
      <c r="G83" s="4"/>
      <c r="H83" s="4"/>
      <c r="I83" s="4"/>
      <c r="J83" s="4"/>
      <c r="K83" s="21"/>
    </row>
    <row r="84" spans="1:11" x14ac:dyDescent="0.35">
      <c r="A84" s="17" t="s">
        <v>111</v>
      </c>
      <c r="B84" s="17" t="s">
        <v>29</v>
      </c>
      <c r="C84" s="17" t="s">
        <v>112</v>
      </c>
      <c r="D84" s="4">
        <v>250</v>
      </c>
      <c r="E84" s="4">
        <v>0</v>
      </c>
      <c r="F84" s="4">
        <v>250</v>
      </c>
      <c r="G84" s="4">
        <v>0</v>
      </c>
      <c r="H84" s="4"/>
      <c r="I84" s="4">
        <v>250</v>
      </c>
      <c r="J84" s="4">
        <v>0</v>
      </c>
      <c r="K84" s="21">
        <v>250</v>
      </c>
    </row>
    <row r="85" spans="1:11" s="14" customFormat="1" x14ac:dyDescent="0.35">
      <c r="A85" s="16" t="s">
        <v>111</v>
      </c>
      <c r="B85" s="16" t="s">
        <v>31</v>
      </c>
      <c r="C85" s="16" t="s">
        <v>113</v>
      </c>
      <c r="D85" s="15">
        <v>250</v>
      </c>
      <c r="E85" s="15">
        <v>125</v>
      </c>
      <c r="F85" s="15">
        <v>250</v>
      </c>
      <c r="G85" s="15">
        <v>125</v>
      </c>
      <c r="H85" s="15">
        <v>125</v>
      </c>
      <c r="I85" s="15">
        <v>250</v>
      </c>
      <c r="J85" s="15">
        <v>80</v>
      </c>
      <c r="K85" s="22">
        <v>250</v>
      </c>
    </row>
    <row r="86" spans="1:11" x14ac:dyDescent="0.35">
      <c r="A86" s="1" t="s">
        <v>755</v>
      </c>
      <c r="B86" s="17"/>
      <c r="C86" s="17"/>
      <c r="D86" s="7">
        <f t="shared" ref="D86:I86" si="24">SUBTOTAL(9,D84:D85)</f>
        <v>500</v>
      </c>
      <c r="E86" s="7">
        <f t="shared" si="24"/>
        <v>125</v>
      </c>
      <c r="F86" s="7">
        <f t="shared" si="24"/>
        <v>500</v>
      </c>
      <c r="G86" s="7">
        <f t="shared" si="24"/>
        <v>125</v>
      </c>
      <c r="H86" s="7">
        <f t="shared" si="24"/>
        <v>125</v>
      </c>
      <c r="I86" s="7">
        <f t="shared" si="24"/>
        <v>500</v>
      </c>
      <c r="J86" s="7">
        <f t="shared" ref="J86:K86" si="25">SUBTOTAL(9,J84:J85)</f>
        <v>80</v>
      </c>
      <c r="K86" s="20">
        <f t="shared" si="25"/>
        <v>500</v>
      </c>
    </row>
    <row r="87" spans="1:11" x14ac:dyDescent="0.35">
      <c r="A87" s="1"/>
      <c r="D87" s="4"/>
      <c r="E87" s="4"/>
      <c r="F87" s="4"/>
      <c r="G87" s="4"/>
      <c r="H87" s="4"/>
      <c r="I87" s="4"/>
      <c r="J87" s="4"/>
      <c r="K87" s="21"/>
    </row>
    <row r="88" spans="1:11" x14ac:dyDescent="0.35">
      <c r="A88" t="s">
        <v>114</v>
      </c>
      <c r="B88" t="s">
        <v>115</v>
      </c>
      <c r="C88" t="s">
        <v>116</v>
      </c>
      <c r="D88" s="4">
        <v>9893</v>
      </c>
      <c r="E88" s="4">
        <v>9857.39</v>
      </c>
      <c r="F88" s="4">
        <v>9900</v>
      </c>
      <c r="G88" s="4">
        <v>1497.39</v>
      </c>
      <c r="H88" s="4">
        <v>9857.39</v>
      </c>
      <c r="I88" s="4">
        <v>9900</v>
      </c>
      <c r="J88" s="4">
        <v>9857.39</v>
      </c>
      <c r="K88" s="21">
        <v>9860</v>
      </c>
    </row>
    <row r="89" spans="1:11" x14ac:dyDescent="0.35">
      <c r="A89" t="s">
        <v>114</v>
      </c>
      <c r="B89" t="s">
        <v>85</v>
      </c>
      <c r="C89" t="s">
        <v>117</v>
      </c>
      <c r="D89" s="4">
        <v>82500</v>
      </c>
      <c r="E89" s="4">
        <v>81996.5</v>
      </c>
      <c r="F89" s="4">
        <v>84600</v>
      </c>
      <c r="G89" s="4">
        <v>42300</v>
      </c>
      <c r="H89" s="4">
        <v>84600</v>
      </c>
      <c r="I89" s="4">
        <v>86800</v>
      </c>
      <c r="J89" s="4">
        <v>43399.98</v>
      </c>
      <c r="K89" s="21">
        <v>89000</v>
      </c>
    </row>
    <row r="90" spans="1:11" x14ac:dyDescent="0.35">
      <c r="A90" t="s">
        <v>114</v>
      </c>
      <c r="B90" t="s">
        <v>118</v>
      </c>
      <c r="C90" t="s">
        <v>119</v>
      </c>
      <c r="D90" s="4">
        <v>6000</v>
      </c>
      <c r="E90" s="4">
        <v>6000</v>
      </c>
      <c r="F90" s="4">
        <v>6000</v>
      </c>
      <c r="G90" s="4">
        <v>4200</v>
      </c>
      <c r="H90" s="4">
        <v>6000</v>
      </c>
      <c r="I90" s="4">
        <v>6000</v>
      </c>
      <c r="J90" s="4">
        <v>4200</v>
      </c>
      <c r="K90" s="21">
        <v>4600</v>
      </c>
    </row>
    <row r="91" spans="1:11" s="14" customFormat="1" x14ac:dyDescent="0.35">
      <c r="A91" s="16" t="s">
        <v>114</v>
      </c>
      <c r="B91" s="16" t="s">
        <v>64</v>
      </c>
      <c r="C91" s="16" t="s">
        <v>120</v>
      </c>
      <c r="D91" s="15">
        <v>300</v>
      </c>
      <c r="E91" s="15">
        <v>228.47</v>
      </c>
      <c r="F91" s="15">
        <v>400</v>
      </c>
      <c r="G91" s="15">
        <v>53.98</v>
      </c>
      <c r="H91" s="15">
        <v>161.94</v>
      </c>
      <c r="I91" s="15">
        <v>350</v>
      </c>
      <c r="J91" s="15">
        <v>0</v>
      </c>
      <c r="K91" s="22">
        <v>100</v>
      </c>
    </row>
    <row r="92" spans="1:11" x14ac:dyDescent="0.35">
      <c r="A92" s="1" t="s">
        <v>756</v>
      </c>
      <c r="B92" s="17"/>
      <c r="C92" s="17"/>
      <c r="D92" s="7">
        <f t="shared" ref="D92:I92" si="26">SUBTOTAL(9,D88:D91)</f>
        <v>98693</v>
      </c>
      <c r="E92" s="7">
        <f t="shared" si="26"/>
        <v>98082.36</v>
      </c>
      <c r="F92" s="7">
        <f t="shared" si="26"/>
        <v>100900</v>
      </c>
      <c r="G92" s="7">
        <f t="shared" si="26"/>
        <v>48051.37</v>
      </c>
      <c r="H92" s="7">
        <f t="shared" si="26"/>
        <v>100619.33</v>
      </c>
      <c r="I92" s="7">
        <f t="shared" si="26"/>
        <v>103050</v>
      </c>
      <c r="J92" s="7">
        <f t="shared" ref="J92:K92" si="27">SUBTOTAL(9,J88:J91)</f>
        <v>57457.37</v>
      </c>
      <c r="K92" s="20">
        <f t="shared" si="27"/>
        <v>103560</v>
      </c>
    </row>
    <row r="93" spans="1:11" x14ac:dyDescent="0.35">
      <c r="A93" s="1"/>
      <c r="B93" s="17"/>
      <c r="C93" s="17"/>
      <c r="D93" s="4"/>
      <c r="E93" s="4"/>
      <c r="F93" s="4"/>
      <c r="G93" s="4"/>
      <c r="H93" s="4"/>
      <c r="I93" s="4"/>
      <c r="J93" s="4"/>
      <c r="K93" s="21"/>
    </row>
    <row r="94" spans="1:11" x14ac:dyDescent="0.35">
      <c r="A94" s="17" t="s">
        <v>121</v>
      </c>
      <c r="B94" s="17" t="s">
        <v>41</v>
      </c>
      <c r="C94" s="17" t="s">
        <v>122</v>
      </c>
      <c r="D94" s="4">
        <v>106290.29</v>
      </c>
      <c r="E94" s="4">
        <v>106290.29</v>
      </c>
      <c r="F94" s="4">
        <v>65700</v>
      </c>
      <c r="G94" s="4">
        <v>31265.7</v>
      </c>
      <c r="H94" s="4">
        <v>69402.8</v>
      </c>
      <c r="I94" s="4">
        <v>67150.080000000002</v>
      </c>
      <c r="J94" s="4">
        <v>27058.2</v>
      </c>
      <c r="K94" s="21">
        <v>71989</v>
      </c>
    </row>
    <row r="95" spans="1:11" x14ac:dyDescent="0.35">
      <c r="A95" s="17" t="s">
        <v>121</v>
      </c>
      <c r="B95" s="17" t="s">
        <v>123</v>
      </c>
      <c r="C95" s="17" t="s">
        <v>124</v>
      </c>
      <c r="D95" s="4">
        <v>2627.44</v>
      </c>
      <c r="E95" s="4">
        <v>1760</v>
      </c>
      <c r="F95" s="4">
        <v>0</v>
      </c>
      <c r="G95" s="4">
        <v>0</v>
      </c>
      <c r="H95" s="4"/>
      <c r="I95" s="4">
        <v>0</v>
      </c>
      <c r="J95" s="4">
        <v>0</v>
      </c>
      <c r="K95" s="21"/>
    </row>
    <row r="96" spans="1:11" x14ac:dyDescent="0.35">
      <c r="A96" s="17" t="s">
        <v>121</v>
      </c>
      <c r="B96" s="17" t="s">
        <v>43</v>
      </c>
      <c r="C96" s="17" t="s">
        <v>125</v>
      </c>
      <c r="D96" s="4">
        <v>38918.35</v>
      </c>
      <c r="E96" s="4">
        <v>38918.35</v>
      </c>
      <c r="F96" s="4">
        <v>39767.53</v>
      </c>
      <c r="G96" s="4">
        <v>19231.060000000001</v>
      </c>
      <c r="H96" s="4">
        <v>39615.17</v>
      </c>
      <c r="I96" s="4">
        <v>40771.85</v>
      </c>
      <c r="J96" s="4">
        <v>23569.72</v>
      </c>
      <c r="K96" s="21">
        <v>43790.239999999998</v>
      </c>
    </row>
    <row r="97" spans="1:11" x14ac:dyDescent="0.35">
      <c r="A97" s="17" t="s">
        <v>121</v>
      </c>
      <c r="B97" s="17" t="s">
        <v>45</v>
      </c>
      <c r="C97" s="17" t="s">
        <v>126</v>
      </c>
      <c r="D97" s="4">
        <v>39787</v>
      </c>
      <c r="E97" s="4">
        <v>39449</v>
      </c>
      <c r="F97" s="4">
        <v>40791.17</v>
      </c>
      <c r="G97" s="4">
        <v>19726.080000000002</v>
      </c>
      <c r="H97" s="4">
        <v>40634.879999999997</v>
      </c>
      <c r="I97" s="4">
        <v>41814.81</v>
      </c>
      <c r="J97" s="4">
        <v>18720.45</v>
      </c>
      <c r="K97" s="21">
        <v>47118.76</v>
      </c>
    </row>
    <row r="98" spans="1:11" x14ac:dyDescent="0.35">
      <c r="A98" s="17" t="s">
        <v>121</v>
      </c>
      <c r="B98" s="17" t="s">
        <v>49</v>
      </c>
      <c r="C98" s="17" t="s">
        <v>127</v>
      </c>
      <c r="D98" s="4">
        <v>0</v>
      </c>
      <c r="E98" s="4">
        <v>0</v>
      </c>
      <c r="F98" s="4">
        <v>0</v>
      </c>
      <c r="G98" s="4">
        <v>0</v>
      </c>
      <c r="H98" s="4"/>
      <c r="I98" s="4">
        <v>0</v>
      </c>
      <c r="J98" s="4">
        <v>0</v>
      </c>
      <c r="K98" s="21"/>
    </row>
    <row r="99" spans="1:11" x14ac:dyDescent="0.35">
      <c r="A99" s="17" t="s">
        <v>121</v>
      </c>
      <c r="B99" s="17" t="s">
        <v>51</v>
      </c>
      <c r="C99" s="17" t="s">
        <v>128</v>
      </c>
      <c r="D99" s="4">
        <v>1700</v>
      </c>
      <c r="E99" s="4">
        <v>1700</v>
      </c>
      <c r="F99" s="4">
        <v>750</v>
      </c>
      <c r="G99" s="4">
        <v>0</v>
      </c>
      <c r="H99" s="4">
        <v>750</v>
      </c>
      <c r="I99" s="4">
        <v>750</v>
      </c>
      <c r="J99" s="4">
        <v>0</v>
      </c>
      <c r="K99" s="21"/>
    </row>
    <row r="100" spans="1:11" x14ac:dyDescent="0.35">
      <c r="A100" s="17" t="s">
        <v>121</v>
      </c>
      <c r="B100" s="17" t="s">
        <v>19</v>
      </c>
      <c r="C100" s="17" t="s">
        <v>129</v>
      </c>
      <c r="D100" s="4">
        <v>200</v>
      </c>
      <c r="E100" s="4">
        <v>40</v>
      </c>
      <c r="F100" s="4">
        <v>200</v>
      </c>
      <c r="G100" s="4">
        <v>153</v>
      </c>
      <c r="H100" s="4">
        <v>153</v>
      </c>
      <c r="I100" s="4">
        <v>200</v>
      </c>
      <c r="J100" s="4">
        <v>95</v>
      </c>
      <c r="K100" s="21">
        <v>200</v>
      </c>
    </row>
    <row r="101" spans="1:11" s="14" customFormat="1" x14ac:dyDescent="0.35">
      <c r="A101" s="16" t="s">
        <v>121</v>
      </c>
      <c r="B101" s="16" t="s">
        <v>54</v>
      </c>
      <c r="C101" s="16" t="s">
        <v>130</v>
      </c>
      <c r="D101" s="15">
        <v>0</v>
      </c>
      <c r="E101" s="15">
        <v>0</v>
      </c>
      <c r="F101" s="15">
        <v>0</v>
      </c>
      <c r="G101" s="15">
        <v>0</v>
      </c>
      <c r="H101" s="32"/>
      <c r="I101" s="15">
        <v>0</v>
      </c>
      <c r="J101" s="15">
        <v>0</v>
      </c>
      <c r="K101" s="29"/>
    </row>
    <row r="102" spans="1:11" x14ac:dyDescent="0.35">
      <c r="A102" s="1" t="s">
        <v>757</v>
      </c>
      <c r="B102" s="17"/>
      <c r="C102" s="17"/>
      <c r="D102" s="7">
        <f t="shared" ref="D102:I102" si="28">SUBTOTAL(9,D94:D101)</f>
        <v>189523.08</v>
      </c>
      <c r="E102" s="7">
        <f t="shared" si="28"/>
        <v>188157.63999999998</v>
      </c>
      <c r="F102" s="7">
        <f t="shared" si="28"/>
        <v>147208.70000000001</v>
      </c>
      <c r="G102" s="7">
        <f t="shared" si="28"/>
        <v>70375.839999999997</v>
      </c>
      <c r="H102" s="7">
        <f t="shared" si="28"/>
        <v>150555.85</v>
      </c>
      <c r="I102" s="7">
        <f t="shared" si="28"/>
        <v>150686.74</v>
      </c>
      <c r="J102" s="7">
        <f t="shared" ref="J102:K102" si="29">SUBTOTAL(9,J94:J101)</f>
        <v>69443.37</v>
      </c>
      <c r="K102" s="20">
        <f t="shared" si="29"/>
        <v>163098</v>
      </c>
    </row>
    <row r="103" spans="1:11" x14ac:dyDescent="0.35">
      <c r="A103" s="1"/>
      <c r="D103" s="4"/>
      <c r="E103" s="4"/>
      <c r="F103" s="4"/>
      <c r="G103" s="4"/>
      <c r="H103" s="4"/>
      <c r="I103" s="4"/>
      <c r="J103" s="4"/>
      <c r="K103" s="21"/>
    </row>
    <row r="104" spans="1:11" x14ac:dyDescent="0.35">
      <c r="A104" t="s">
        <v>131</v>
      </c>
      <c r="B104" t="s">
        <v>59</v>
      </c>
      <c r="C104" t="s">
        <v>132</v>
      </c>
      <c r="D104" s="4">
        <v>500</v>
      </c>
      <c r="E104" s="4">
        <v>0</v>
      </c>
      <c r="F104" s="4">
        <v>500</v>
      </c>
      <c r="G104" s="4">
        <v>0</v>
      </c>
      <c r="H104" s="4"/>
      <c r="I104" s="4">
        <v>500</v>
      </c>
      <c r="J104" s="4">
        <v>0</v>
      </c>
      <c r="K104" s="21">
        <v>350</v>
      </c>
    </row>
    <row r="105" spans="1:11" x14ac:dyDescent="0.35">
      <c r="A105" t="s">
        <v>131</v>
      </c>
      <c r="B105" t="s">
        <v>115</v>
      </c>
      <c r="C105" t="s">
        <v>133</v>
      </c>
      <c r="D105" s="4">
        <v>12025</v>
      </c>
      <c r="E105" s="4">
        <v>12024.24</v>
      </c>
      <c r="F105" s="4">
        <v>10200</v>
      </c>
      <c r="G105" s="4">
        <v>9824.24</v>
      </c>
      <c r="H105" s="4">
        <v>15674.24</v>
      </c>
      <c r="I105" s="4">
        <v>12000</v>
      </c>
      <c r="J105" s="4">
        <v>14534.24</v>
      </c>
      <c r="K105" s="21">
        <v>19374</v>
      </c>
    </row>
    <row r="106" spans="1:11" x14ac:dyDescent="0.35">
      <c r="A106" t="s">
        <v>131</v>
      </c>
      <c r="B106" t="s">
        <v>134</v>
      </c>
      <c r="C106" t="s">
        <v>135</v>
      </c>
      <c r="D106" s="4">
        <v>0</v>
      </c>
      <c r="E106" s="4">
        <v>0</v>
      </c>
      <c r="F106" s="4">
        <v>0</v>
      </c>
      <c r="G106" s="4">
        <v>0</v>
      </c>
      <c r="H106" s="4"/>
      <c r="I106" s="4">
        <v>0</v>
      </c>
      <c r="J106" s="4">
        <v>0</v>
      </c>
      <c r="K106" s="21"/>
    </row>
    <row r="107" spans="1:11" x14ac:dyDescent="0.35">
      <c r="A107" t="s">
        <v>131</v>
      </c>
      <c r="B107" t="s">
        <v>136</v>
      </c>
      <c r="C107" t="s">
        <v>137</v>
      </c>
      <c r="D107" s="4">
        <v>28962.68</v>
      </c>
      <c r="E107" s="4">
        <v>28962.68</v>
      </c>
      <c r="F107" s="4">
        <v>28000</v>
      </c>
      <c r="G107" s="4">
        <v>11089.05</v>
      </c>
      <c r="H107" s="4">
        <v>29987.42</v>
      </c>
      <c r="I107" s="4">
        <v>30000</v>
      </c>
      <c r="J107" s="4">
        <v>10201.34</v>
      </c>
      <c r="K107" s="21">
        <v>27000</v>
      </c>
    </row>
    <row r="108" spans="1:11" x14ac:dyDescent="0.35">
      <c r="A108" t="s">
        <v>131</v>
      </c>
      <c r="B108" t="s">
        <v>64</v>
      </c>
      <c r="C108" t="s">
        <v>138</v>
      </c>
      <c r="D108" s="4">
        <v>2000</v>
      </c>
      <c r="E108" s="4">
        <v>874.36</v>
      </c>
      <c r="F108" s="4">
        <v>2019.99</v>
      </c>
      <c r="G108" s="4">
        <v>189.27</v>
      </c>
      <c r="H108" s="4">
        <v>1568.98</v>
      </c>
      <c r="I108" s="4">
        <v>2000</v>
      </c>
      <c r="J108" s="4">
        <v>92.2</v>
      </c>
      <c r="K108" s="21">
        <v>2000</v>
      </c>
    </row>
    <row r="109" spans="1:11" x14ac:dyDescent="0.35">
      <c r="A109" t="s">
        <v>131</v>
      </c>
      <c r="B109" t="s">
        <v>27</v>
      </c>
      <c r="C109" t="s">
        <v>139</v>
      </c>
      <c r="D109" s="4">
        <v>250</v>
      </c>
      <c r="E109" s="4">
        <v>200</v>
      </c>
      <c r="F109" s="4">
        <v>250</v>
      </c>
      <c r="G109" s="4">
        <v>200</v>
      </c>
      <c r="H109" s="4">
        <v>200</v>
      </c>
      <c r="I109" s="4">
        <v>250</v>
      </c>
      <c r="J109" s="4">
        <v>0</v>
      </c>
      <c r="K109" s="21">
        <v>250</v>
      </c>
    </row>
    <row r="110" spans="1:11" x14ac:dyDescent="0.35">
      <c r="A110" t="s">
        <v>131</v>
      </c>
      <c r="B110" t="s">
        <v>140</v>
      </c>
      <c r="C110" t="s">
        <v>141</v>
      </c>
      <c r="D110" s="4">
        <v>2037.32</v>
      </c>
      <c r="E110" s="4">
        <v>863.26</v>
      </c>
      <c r="F110" s="4">
        <v>3000</v>
      </c>
      <c r="G110" s="4">
        <v>700.52</v>
      </c>
      <c r="H110" s="4">
        <v>2575.5300000000002</v>
      </c>
      <c r="I110" s="4">
        <v>3600</v>
      </c>
      <c r="J110" s="4">
        <v>0</v>
      </c>
      <c r="K110" s="21">
        <v>3600</v>
      </c>
    </row>
    <row r="111" spans="1:11" x14ac:dyDescent="0.35">
      <c r="A111" t="s">
        <v>131</v>
      </c>
      <c r="B111" t="s">
        <v>29</v>
      </c>
      <c r="C111" t="s">
        <v>142</v>
      </c>
      <c r="D111" s="4">
        <v>447.5</v>
      </c>
      <c r="E111" s="4">
        <v>0</v>
      </c>
      <c r="F111" s="4">
        <v>500</v>
      </c>
      <c r="G111" s="4">
        <v>499.63</v>
      </c>
      <c r="H111" s="4">
        <v>499.63</v>
      </c>
      <c r="I111" s="4">
        <v>550</v>
      </c>
      <c r="J111" s="4">
        <v>149.25</v>
      </c>
      <c r="K111" s="21">
        <v>550</v>
      </c>
    </row>
    <row r="112" spans="1:11" x14ac:dyDescent="0.35">
      <c r="A112" t="s">
        <v>131</v>
      </c>
      <c r="B112" t="s">
        <v>31</v>
      </c>
      <c r="C112" t="s">
        <v>143</v>
      </c>
      <c r="D112" s="4">
        <v>210</v>
      </c>
      <c r="E112" s="4">
        <v>75</v>
      </c>
      <c r="F112" s="4">
        <v>210</v>
      </c>
      <c r="G112" s="4">
        <v>75</v>
      </c>
      <c r="H112" s="4">
        <v>75</v>
      </c>
      <c r="I112" s="4">
        <v>210</v>
      </c>
      <c r="J112" s="4">
        <v>0</v>
      </c>
      <c r="K112" s="21">
        <v>210</v>
      </c>
    </row>
    <row r="113" spans="1:11" x14ac:dyDescent="0.35">
      <c r="A113" t="s">
        <v>131</v>
      </c>
      <c r="B113" t="s">
        <v>144</v>
      </c>
      <c r="C113" t="s">
        <v>145</v>
      </c>
      <c r="D113" s="4">
        <v>952.5</v>
      </c>
      <c r="E113" s="4">
        <v>952.5</v>
      </c>
      <c r="F113" s="4">
        <v>900</v>
      </c>
      <c r="G113" s="4">
        <v>115</v>
      </c>
      <c r="H113" s="4">
        <v>952.5</v>
      </c>
      <c r="I113" s="4">
        <v>1200</v>
      </c>
      <c r="J113" s="4">
        <v>830</v>
      </c>
      <c r="K113" s="21">
        <v>1200</v>
      </c>
    </row>
    <row r="114" spans="1:11" s="14" customFormat="1" x14ac:dyDescent="0.35">
      <c r="A114" s="16" t="s">
        <v>131</v>
      </c>
      <c r="B114" s="16" t="s">
        <v>33</v>
      </c>
      <c r="C114" s="16" t="s">
        <v>146</v>
      </c>
      <c r="D114" s="15">
        <v>23175</v>
      </c>
      <c r="E114" s="15">
        <v>13659.36</v>
      </c>
      <c r="F114" s="15">
        <v>25000</v>
      </c>
      <c r="G114" s="15">
        <v>1840.48</v>
      </c>
      <c r="H114" s="15">
        <v>6819.88</v>
      </c>
      <c r="I114" s="15">
        <v>20000</v>
      </c>
      <c r="J114" s="15">
        <v>801.6</v>
      </c>
      <c r="K114" s="22">
        <v>17000</v>
      </c>
    </row>
    <row r="115" spans="1:11" x14ac:dyDescent="0.35">
      <c r="A115" s="1" t="s">
        <v>758</v>
      </c>
      <c r="B115" s="17"/>
      <c r="C115" s="17"/>
      <c r="D115" s="7">
        <f t="shared" ref="D115:I115" si="30">SUBTOTAL(9,D104:D114)</f>
        <v>70560</v>
      </c>
      <c r="E115" s="7">
        <f t="shared" si="30"/>
        <v>57611.4</v>
      </c>
      <c r="F115" s="7">
        <f t="shared" si="30"/>
        <v>70579.989999999991</v>
      </c>
      <c r="G115" s="7">
        <f t="shared" si="30"/>
        <v>24533.190000000002</v>
      </c>
      <c r="H115" s="7">
        <f t="shared" si="30"/>
        <v>58353.179999999993</v>
      </c>
      <c r="I115" s="7">
        <f t="shared" si="30"/>
        <v>70310</v>
      </c>
      <c r="J115" s="7">
        <f t="shared" ref="J115:K115" si="31">SUBTOTAL(9,J104:J114)</f>
        <v>26608.63</v>
      </c>
      <c r="K115" s="20">
        <f t="shared" si="31"/>
        <v>71534</v>
      </c>
    </row>
    <row r="116" spans="1:11" x14ac:dyDescent="0.35">
      <c r="A116" s="1"/>
      <c r="B116" s="17"/>
      <c r="C116" s="17"/>
      <c r="D116" s="4"/>
      <c r="E116" s="4"/>
      <c r="F116" s="4"/>
      <c r="G116" s="4"/>
      <c r="H116" s="4"/>
      <c r="I116" s="4"/>
      <c r="J116" s="4"/>
      <c r="K116" s="21"/>
    </row>
    <row r="117" spans="1:11" s="14" customFormat="1" x14ac:dyDescent="0.35">
      <c r="A117" s="16" t="s">
        <v>147</v>
      </c>
      <c r="B117" s="16" t="s">
        <v>21</v>
      </c>
      <c r="C117" s="16" t="s">
        <v>148</v>
      </c>
      <c r="D117" s="15">
        <v>45000</v>
      </c>
      <c r="E117" s="15">
        <v>45000</v>
      </c>
      <c r="F117" s="15">
        <v>45000</v>
      </c>
      <c r="G117" s="15">
        <v>12223.34</v>
      </c>
      <c r="H117" s="15">
        <v>39814.720000000001</v>
      </c>
      <c r="I117" s="15">
        <v>45000</v>
      </c>
      <c r="J117" s="15">
        <v>13929</v>
      </c>
      <c r="K117" s="22">
        <v>42500</v>
      </c>
    </row>
    <row r="118" spans="1:11" x14ac:dyDescent="0.35">
      <c r="A118" s="1" t="s">
        <v>759</v>
      </c>
      <c r="B118" s="17"/>
      <c r="C118" s="17"/>
      <c r="D118" s="7">
        <f t="shared" ref="D118:I118" si="32">SUBTOTAL(9,D117:D117)</f>
        <v>45000</v>
      </c>
      <c r="E118" s="7">
        <f t="shared" si="32"/>
        <v>45000</v>
      </c>
      <c r="F118" s="7">
        <f t="shared" si="32"/>
        <v>45000</v>
      </c>
      <c r="G118" s="7">
        <f t="shared" si="32"/>
        <v>12223.34</v>
      </c>
      <c r="H118" s="7">
        <f t="shared" si="32"/>
        <v>39814.720000000001</v>
      </c>
      <c r="I118" s="7">
        <f t="shared" si="32"/>
        <v>45000</v>
      </c>
      <c r="J118" s="7">
        <f t="shared" ref="J118:K118" si="33">SUBTOTAL(9,J117:J117)</f>
        <v>13929</v>
      </c>
      <c r="K118" s="20">
        <f t="shared" si="33"/>
        <v>42500</v>
      </c>
    </row>
    <row r="119" spans="1:11" x14ac:dyDescent="0.35">
      <c r="A119" s="1"/>
      <c r="B119" s="17"/>
      <c r="C119" s="17"/>
      <c r="D119" s="4"/>
      <c r="E119" s="4"/>
      <c r="F119" s="4"/>
      <c r="G119" s="4"/>
      <c r="H119" s="4"/>
      <c r="I119" s="4"/>
      <c r="J119" s="4"/>
      <c r="K119" s="21"/>
    </row>
    <row r="120" spans="1:11" s="14" customFormat="1" x14ac:dyDescent="0.35">
      <c r="A120" s="16" t="s">
        <v>149</v>
      </c>
      <c r="B120" s="16" t="s">
        <v>150</v>
      </c>
      <c r="C120" s="16" t="s">
        <v>151</v>
      </c>
      <c r="D120" s="15">
        <v>2047.6</v>
      </c>
      <c r="E120" s="15">
        <v>572.70000000000005</v>
      </c>
      <c r="F120" s="15">
        <v>1474.9</v>
      </c>
      <c r="G120" s="15">
        <v>0</v>
      </c>
      <c r="H120" s="15">
        <v>0</v>
      </c>
      <c r="I120" s="15">
        <v>0</v>
      </c>
      <c r="J120" s="15">
        <v>0</v>
      </c>
      <c r="K120" s="29"/>
    </row>
    <row r="121" spans="1:11" x14ac:dyDescent="0.35">
      <c r="A121" s="1" t="s">
        <v>760</v>
      </c>
      <c r="B121" s="17"/>
      <c r="C121" s="17"/>
      <c r="D121" s="7">
        <f t="shared" ref="D121:I121" si="34">SUBTOTAL(9,D120:D120)</f>
        <v>2047.6</v>
      </c>
      <c r="E121" s="7">
        <f t="shared" si="34"/>
        <v>572.70000000000005</v>
      </c>
      <c r="F121" s="7">
        <f t="shared" si="34"/>
        <v>1474.9</v>
      </c>
      <c r="G121" s="7">
        <f t="shared" si="34"/>
        <v>0</v>
      </c>
      <c r="H121" s="7">
        <f t="shared" si="34"/>
        <v>0</v>
      </c>
      <c r="I121" s="7">
        <f t="shared" si="34"/>
        <v>0</v>
      </c>
      <c r="J121" s="7">
        <f t="shared" ref="J121:K121" si="35">SUBTOTAL(9,J120:J120)</f>
        <v>0</v>
      </c>
      <c r="K121" s="20">
        <f t="shared" si="35"/>
        <v>0</v>
      </c>
    </row>
    <row r="122" spans="1:11" x14ac:dyDescent="0.35">
      <c r="A122" s="1"/>
      <c r="B122" s="17"/>
      <c r="C122" s="17"/>
      <c r="D122" s="4"/>
      <c r="E122" s="4"/>
      <c r="F122" s="4"/>
      <c r="G122" s="4"/>
      <c r="H122" s="4"/>
      <c r="I122" s="4"/>
      <c r="J122" s="4"/>
      <c r="K122" s="21"/>
    </row>
    <row r="123" spans="1:11" s="14" customFormat="1" x14ac:dyDescent="0.35">
      <c r="A123" s="16" t="s">
        <v>152</v>
      </c>
      <c r="B123" s="16" t="s">
        <v>153</v>
      </c>
      <c r="C123" s="16" t="s">
        <v>154</v>
      </c>
      <c r="D123" s="15">
        <v>17136.77</v>
      </c>
      <c r="E123" s="15">
        <v>0</v>
      </c>
      <c r="F123" s="15">
        <v>17136.77</v>
      </c>
      <c r="G123" s="15">
        <v>0</v>
      </c>
      <c r="H123" s="15">
        <v>0</v>
      </c>
      <c r="I123" s="15">
        <v>0</v>
      </c>
      <c r="J123" s="15">
        <v>0</v>
      </c>
      <c r="K123" s="29"/>
    </row>
    <row r="124" spans="1:11" x14ac:dyDescent="0.35">
      <c r="A124" s="1" t="s">
        <v>761</v>
      </c>
      <c r="B124" s="17"/>
      <c r="C124" s="17"/>
      <c r="D124" s="7">
        <f>SUBTOTAL(9,D123:D123)</f>
        <v>17136.77</v>
      </c>
      <c r="E124" s="7">
        <f>SUBTOTAL(9,E123:E123)</f>
        <v>0</v>
      </c>
      <c r="F124" s="7">
        <f>SUBTOTAL(9,F123:F123)</f>
        <v>17136.77</v>
      </c>
      <c r="G124" s="7">
        <f>SUBTOTAL(9,G123:G123)</f>
        <v>0</v>
      </c>
      <c r="H124" s="7"/>
      <c r="I124" s="7">
        <f>SUBTOTAL(9,I123:I123)</f>
        <v>0</v>
      </c>
      <c r="J124" s="7">
        <f t="shared" ref="J124:K124" si="36">SUBTOTAL(9,J123:J123)</f>
        <v>0</v>
      </c>
      <c r="K124" s="20">
        <f t="shared" si="36"/>
        <v>0</v>
      </c>
    </row>
    <row r="125" spans="1:11" x14ac:dyDescent="0.35">
      <c r="A125" s="1"/>
      <c r="B125" s="17"/>
      <c r="C125" s="17"/>
      <c r="D125" s="4"/>
      <c r="E125" s="4"/>
      <c r="F125" s="4"/>
      <c r="G125" s="4"/>
      <c r="H125" s="4"/>
      <c r="I125" s="4"/>
      <c r="J125" s="4"/>
      <c r="K125" s="21"/>
    </row>
    <row r="126" spans="1:11" x14ac:dyDescent="0.35">
      <c r="A126" s="17" t="s">
        <v>155</v>
      </c>
      <c r="B126" s="17" t="s">
        <v>59</v>
      </c>
      <c r="C126" s="17" t="s">
        <v>156</v>
      </c>
      <c r="D126" s="4">
        <v>1600</v>
      </c>
      <c r="E126" s="4">
        <v>1223</v>
      </c>
      <c r="F126" s="4">
        <v>1600</v>
      </c>
      <c r="G126" s="4">
        <v>1223</v>
      </c>
      <c r="H126" s="4">
        <v>1223</v>
      </c>
      <c r="I126" s="4">
        <v>1600</v>
      </c>
      <c r="J126" s="4">
        <v>1233</v>
      </c>
      <c r="K126" s="21">
        <v>1600</v>
      </c>
    </row>
    <row r="127" spans="1:11" x14ac:dyDescent="0.35">
      <c r="A127" s="17" t="s">
        <v>155</v>
      </c>
      <c r="B127" s="17" t="s">
        <v>115</v>
      </c>
      <c r="C127" s="17" t="s">
        <v>157</v>
      </c>
      <c r="D127" s="4">
        <v>52000</v>
      </c>
      <c r="E127" s="4">
        <v>51437.11</v>
      </c>
      <c r="F127" s="4">
        <v>50500</v>
      </c>
      <c r="G127" s="4">
        <v>39519.870000000003</v>
      </c>
      <c r="H127" s="4">
        <v>55293.47</v>
      </c>
      <c r="I127" s="4">
        <v>54600</v>
      </c>
      <c r="J127" s="4">
        <v>42487.040000000001</v>
      </c>
      <c r="K127" s="21">
        <v>54600</v>
      </c>
    </row>
    <row r="128" spans="1:11" x14ac:dyDescent="0.35">
      <c r="A128" s="17" t="s">
        <v>155</v>
      </c>
      <c r="B128" s="17" t="s">
        <v>158</v>
      </c>
      <c r="C128" s="17" t="s">
        <v>159</v>
      </c>
      <c r="D128" s="4">
        <v>0</v>
      </c>
      <c r="E128" s="4">
        <v>0</v>
      </c>
      <c r="F128" s="4">
        <v>0</v>
      </c>
      <c r="G128" s="4">
        <v>0</v>
      </c>
      <c r="H128" s="4"/>
      <c r="I128" s="4">
        <v>0</v>
      </c>
      <c r="J128" s="4">
        <v>0</v>
      </c>
      <c r="K128" s="21"/>
    </row>
    <row r="129" spans="1:11" x14ac:dyDescent="0.35">
      <c r="A129" s="17" t="s">
        <v>155</v>
      </c>
      <c r="B129" s="17" t="s">
        <v>64</v>
      </c>
      <c r="C129" s="17" t="s">
        <v>160</v>
      </c>
      <c r="D129" s="4">
        <v>600</v>
      </c>
      <c r="E129" s="4">
        <v>130</v>
      </c>
      <c r="F129" s="4">
        <v>600</v>
      </c>
      <c r="G129" s="4">
        <v>0</v>
      </c>
      <c r="H129" s="4">
        <v>220.56</v>
      </c>
      <c r="I129" s="4">
        <v>500</v>
      </c>
      <c r="J129" s="4">
        <v>0</v>
      </c>
      <c r="K129" s="21">
        <v>500</v>
      </c>
    </row>
    <row r="130" spans="1:11" s="14" customFormat="1" x14ac:dyDescent="0.35">
      <c r="A130" s="16" t="s">
        <v>155</v>
      </c>
      <c r="B130" s="16" t="s">
        <v>27</v>
      </c>
      <c r="C130" s="16" t="s">
        <v>161</v>
      </c>
      <c r="D130" s="15">
        <v>200</v>
      </c>
      <c r="E130" s="15">
        <v>114.86</v>
      </c>
      <c r="F130" s="15">
        <v>200</v>
      </c>
      <c r="G130" s="15">
        <v>0</v>
      </c>
      <c r="H130" s="15"/>
      <c r="I130" s="15">
        <v>200</v>
      </c>
      <c r="J130" s="15">
        <v>0</v>
      </c>
      <c r="K130" s="22">
        <v>200</v>
      </c>
    </row>
    <row r="131" spans="1:11" x14ac:dyDescent="0.35">
      <c r="A131" s="1" t="s">
        <v>762</v>
      </c>
      <c r="D131" s="7">
        <f t="shared" ref="D131:I131" si="37">SUBTOTAL(9,D126:D130)</f>
        <v>54400</v>
      </c>
      <c r="E131" s="7">
        <f t="shared" si="37"/>
        <v>52904.97</v>
      </c>
      <c r="F131" s="7">
        <f t="shared" si="37"/>
        <v>52900</v>
      </c>
      <c r="G131" s="7">
        <f t="shared" si="37"/>
        <v>40742.870000000003</v>
      </c>
      <c r="H131" s="7">
        <f t="shared" si="37"/>
        <v>56737.03</v>
      </c>
      <c r="I131" s="7">
        <f t="shared" si="37"/>
        <v>56900</v>
      </c>
      <c r="J131" s="7">
        <f t="shared" ref="J131:K131" si="38">SUBTOTAL(9,J126:J130)</f>
        <v>43720.04</v>
      </c>
      <c r="K131" s="20">
        <f t="shared" si="38"/>
        <v>56900</v>
      </c>
    </row>
    <row r="132" spans="1:11" x14ac:dyDescent="0.35">
      <c r="A132" s="1"/>
      <c r="D132" s="4"/>
      <c r="E132" s="4"/>
      <c r="F132" s="4"/>
      <c r="G132" s="4"/>
      <c r="H132" s="4"/>
      <c r="I132" s="4"/>
      <c r="J132" s="4"/>
      <c r="K132" s="21"/>
    </row>
    <row r="133" spans="1:11" x14ac:dyDescent="0.35">
      <c r="A133" s="17" t="s">
        <v>162</v>
      </c>
      <c r="B133" s="17" t="s">
        <v>41</v>
      </c>
      <c r="C133" s="17" t="s">
        <v>163</v>
      </c>
      <c r="D133" s="4">
        <v>75406</v>
      </c>
      <c r="E133" s="4">
        <v>74573.27</v>
      </c>
      <c r="F133" s="4">
        <v>77304.95</v>
      </c>
      <c r="G133" s="4">
        <v>37384.03</v>
      </c>
      <c r="H133" s="4">
        <v>77377.820000000007</v>
      </c>
      <c r="I133" s="4">
        <v>79130</v>
      </c>
      <c r="J133" s="4">
        <v>37949.879999999997</v>
      </c>
      <c r="K133" s="21">
        <v>83552.37</v>
      </c>
    </row>
    <row r="134" spans="1:11" s="14" customFormat="1" x14ac:dyDescent="0.35">
      <c r="A134" s="16" t="s">
        <v>162</v>
      </c>
      <c r="B134" s="16" t="s">
        <v>51</v>
      </c>
      <c r="C134" s="16" t="s">
        <v>164</v>
      </c>
      <c r="D134" s="15">
        <v>250</v>
      </c>
      <c r="E134" s="15">
        <v>250</v>
      </c>
      <c r="F134" s="15">
        <v>250</v>
      </c>
      <c r="G134" s="15">
        <v>0</v>
      </c>
      <c r="H134" s="32"/>
      <c r="I134" s="15">
        <v>250</v>
      </c>
      <c r="J134" s="15">
        <v>0</v>
      </c>
      <c r="K134" s="22">
        <v>250</v>
      </c>
    </row>
    <row r="135" spans="1:11" x14ac:dyDescent="0.35">
      <c r="A135" s="1" t="s">
        <v>763</v>
      </c>
      <c r="B135" s="17"/>
      <c r="C135" s="17"/>
      <c r="D135" s="7">
        <f t="shared" ref="D135:I135" si="39">SUBTOTAL(9,D133:D134)</f>
        <v>75656</v>
      </c>
      <c r="E135" s="7">
        <f t="shared" si="39"/>
        <v>74823.27</v>
      </c>
      <c r="F135" s="7">
        <f t="shared" si="39"/>
        <v>77554.95</v>
      </c>
      <c r="G135" s="7">
        <f t="shared" si="39"/>
        <v>37384.03</v>
      </c>
      <c r="H135" s="7">
        <f t="shared" si="39"/>
        <v>77377.820000000007</v>
      </c>
      <c r="I135" s="7">
        <f t="shared" si="39"/>
        <v>79380</v>
      </c>
      <c r="J135" s="7">
        <f t="shared" ref="J135:K135" si="40">SUBTOTAL(9,J133:J134)</f>
        <v>37949.879999999997</v>
      </c>
      <c r="K135" s="20">
        <f t="shared" si="40"/>
        <v>83802.37</v>
      </c>
    </row>
    <row r="136" spans="1:11" x14ac:dyDescent="0.35">
      <c r="A136" s="1"/>
      <c r="B136" s="17"/>
      <c r="C136" s="17"/>
      <c r="D136" s="4"/>
      <c r="E136" s="4"/>
      <c r="F136" s="4"/>
      <c r="G136" s="4"/>
      <c r="H136" s="4"/>
      <c r="I136" s="4"/>
      <c r="J136" s="4"/>
      <c r="K136" s="21"/>
    </row>
    <row r="137" spans="1:11" x14ac:dyDescent="0.35">
      <c r="A137" s="17" t="s">
        <v>165</v>
      </c>
      <c r="B137" s="17" t="s">
        <v>59</v>
      </c>
      <c r="C137" s="17" t="s">
        <v>166</v>
      </c>
      <c r="D137" s="4">
        <v>14930.28</v>
      </c>
      <c r="E137" s="4">
        <v>13123.51</v>
      </c>
      <c r="F137" s="4">
        <v>20000</v>
      </c>
      <c r="G137" s="4">
        <v>12277.21</v>
      </c>
      <c r="H137" s="4">
        <v>25404</v>
      </c>
      <c r="I137" s="4">
        <v>20000</v>
      </c>
      <c r="J137" s="4">
        <v>4562.04</v>
      </c>
      <c r="K137" s="21">
        <v>20000</v>
      </c>
    </row>
    <row r="138" spans="1:11" x14ac:dyDescent="0.35">
      <c r="A138" s="17" t="s">
        <v>165</v>
      </c>
      <c r="B138" s="17" t="s">
        <v>115</v>
      </c>
      <c r="C138" s="17" t="s">
        <v>167</v>
      </c>
      <c r="D138" s="4">
        <v>6225.18</v>
      </c>
      <c r="E138" s="4">
        <v>5964.43</v>
      </c>
      <c r="F138" s="4">
        <v>5000</v>
      </c>
      <c r="G138" s="4">
        <v>119</v>
      </c>
      <c r="H138" s="4">
        <v>2003.57</v>
      </c>
      <c r="I138" s="4">
        <v>5000</v>
      </c>
      <c r="J138" s="4">
        <v>15590.22</v>
      </c>
      <c r="K138" s="21">
        <v>7000</v>
      </c>
    </row>
    <row r="139" spans="1:11" s="14" customFormat="1" x14ac:dyDescent="0.35">
      <c r="A139" s="16" t="s">
        <v>165</v>
      </c>
      <c r="B139" s="16" t="s">
        <v>158</v>
      </c>
      <c r="C139" s="16" t="s">
        <v>168</v>
      </c>
      <c r="D139" s="15">
        <v>5864.53</v>
      </c>
      <c r="E139" s="15">
        <v>5864.53</v>
      </c>
      <c r="F139" s="15">
        <v>6000</v>
      </c>
      <c r="G139" s="15">
        <v>3114.36</v>
      </c>
      <c r="H139" s="15">
        <v>6595.63</v>
      </c>
      <c r="I139" s="15">
        <v>6000</v>
      </c>
      <c r="J139" s="15">
        <v>3856.4</v>
      </c>
      <c r="K139" s="22">
        <v>6000</v>
      </c>
    </row>
    <row r="140" spans="1:11" x14ac:dyDescent="0.35">
      <c r="A140" s="1" t="s">
        <v>764</v>
      </c>
      <c r="B140" s="17"/>
      <c r="C140" s="17"/>
      <c r="D140" s="7">
        <f t="shared" ref="D140:I140" si="41">SUBTOTAL(9,D137:D139)</f>
        <v>27019.989999999998</v>
      </c>
      <c r="E140" s="7">
        <f t="shared" si="41"/>
        <v>24952.47</v>
      </c>
      <c r="F140" s="7">
        <f t="shared" si="41"/>
        <v>31000</v>
      </c>
      <c r="G140" s="7">
        <f t="shared" si="41"/>
        <v>15510.57</v>
      </c>
      <c r="H140" s="7">
        <f t="shared" si="41"/>
        <v>34003.199999999997</v>
      </c>
      <c r="I140" s="7">
        <f t="shared" si="41"/>
        <v>31000</v>
      </c>
      <c r="J140" s="7">
        <f t="shared" ref="J140:K140" si="42">SUBTOTAL(9,J137:J139)</f>
        <v>24008.66</v>
      </c>
      <c r="K140" s="20">
        <f t="shared" si="42"/>
        <v>33000</v>
      </c>
    </row>
    <row r="141" spans="1:11" x14ac:dyDescent="0.35">
      <c r="A141" s="1"/>
      <c r="B141" s="17"/>
      <c r="C141" s="17"/>
      <c r="D141" s="7"/>
      <c r="E141" s="7"/>
      <c r="F141" s="7"/>
      <c r="G141" s="7"/>
      <c r="H141" s="7"/>
      <c r="I141" s="7"/>
      <c r="J141" s="7"/>
      <c r="K141" s="20"/>
    </row>
    <row r="142" spans="1:11" x14ac:dyDescent="0.35">
      <c r="A142" s="18">
        <v>11591</v>
      </c>
      <c r="B142" s="17">
        <v>511025</v>
      </c>
      <c r="C142" s="17" t="s">
        <v>839</v>
      </c>
      <c r="D142" s="4"/>
      <c r="E142" s="4"/>
      <c r="F142" s="4"/>
      <c r="G142" s="4"/>
      <c r="H142" s="4"/>
      <c r="I142" s="4">
        <v>7072</v>
      </c>
      <c r="J142" s="4">
        <v>0</v>
      </c>
      <c r="K142" s="21">
        <v>2417</v>
      </c>
    </row>
    <row r="143" spans="1:11" s="14" customFormat="1" x14ac:dyDescent="0.35">
      <c r="A143" s="16" t="s">
        <v>169</v>
      </c>
      <c r="B143" s="16" t="s">
        <v>43</v>
      </c>
      <c r="C143" s="16" t="s">
        <v>170</v>
      </c>
      <c r="D143" s="15">
        <v>15000</v>
      </c>
      <c r="E143" s="15">
        <v>14284.84</v>
      </c>
      <c r="F143" s="15">
        <v>15000</v>
      </c>
      <c r="G143" s="15">
        <v>4350.05</v>
      </c>
      <c r="H143" s="15">
        <v>13362.59</v>
      </c>
      <c r="I143" s="15">
        <v>16100</v>
      </c>
      <c r="J143" s="15">
        <v>5025.3599999999997</v>
      </c>
      <c r="K143" s="22">
        <v>0</v>
      </c>
    </row>
    <row r="144" spans="1:11" x14ac:dyDescent="0.35">
      <c r="A144" s="1" t="s">
        <v>765</v>
      </c>
      <c r="D144" s="7">
        <f>SUBTOTAL(9,D143:D143)</f>
        <v>15000</v>
      </c>
      <c r="E144" s="7">
        <f>SUBTOTAL(9,E143:E143)</f>
        <v>14284.84</v>
      </c>
      <c r="F144" s="7">
        <f>SUBTOTAL(9,F143:F143)</f>
        <v>15000</v>
      </c>
      <c r="G144" s="7">
        <f>SUBTOTAL(9,G143:G143)</f>
        <v>4350.05</v>
      </c>
      <c r="H144" s="7">
        <f>SUBTOTAL(9,H143:H143)</f>
        <v>13362.59</v>
      </c>
      <c r="I144" s="7">
        <f>SUBTOTAL(9,I142:I143)</f>
        <v>23172</v>
      </c>
      <c r="J144" s="7">
        <f t="shared" ref="J144:K144" si="43">SUBTOTAL(9,J142:J143)</f>
        <v>5025.3599999999997</v>
      </c>
      <c r="K144" s="20">
        <f t="shared" si="43"/>
        <v>2417</v>
      </c>
    </row>
    <row r="145" spans="1:11" x14ac:dyDescent="0.35">
      <c r="A145" s="1"/>
      <c r="D145" s="4"/>
      <c r="E145" s="4"/>
      <c r="F145" s="4"/>
      <c r="G145" s="4"/>
      <c r="H145" s="4"/>
      <c r="I145" s="4"/>
      <c r="J145" s="4"/>
      <c r="K145" s="21"/>
    </row>
    <row r="146" spans="1:11" x14ac:dyDescent="0.35">
      <c r="A146" t="s">
        <v>171</v>
      </c>
      <c r="B146" t="s">
        <v>172</v>
      </c>
      <c r="C146" t="s">
        <v>173</v>
      </c>
      <c r="D146" s="4">
        <v>1196.83</v>
      </c>
      <c r="E146" s="4">
        <v>1084.9000000000001</v>
      </c>
      <c r="F146" s="4">
        <v>1500</v>
      </c>
      <c r="G146" s="4">
        <v>0</v>
      </c>
      <c r="H146" s="4">
        <v>1286.06</v>
      </c>
      <c r="I146" s="4">
        <v>1500</v>
      </c>
      <c r="J146" s="4">
        <v>38.770000000000003</v>
      </c>
      <c r="K146" s="21">
        <v>500</v>
      </c>
    </row>
    <row r="147" spans="1:11" x14ac:dyDescent="0.35">
      <c r="A147" t="s">
        <v>171</v>
      </c>
      <c r="B147" t="s">
        <v>174</v>
      </c>
      <c r="C147" t="s">
        <v>175</v>
      </c>
      <c r="D147" s="4">
        <v>4803.17</v>
      </c>
      <c r="E147" s="4">
        <v>4783.83</v>
      </c>
      <c r="F147" s="4">
        <v>4500</v>
      </c>
      <c r="G147" s="4">
        <v>1174.0999999999999</v>
      </c>
      <c r="H147" s="4">
        <v>2259.8000000000002</v>
      </c>
      <c r="I147" s="4">
        <v>4500</v>
      </c>
      <c r="J147" s="4">
        <v>1139.6300000000001</v>
      </c>
      <c r="K147" s="21">
        <v>3000</v>
      </c>
    </row>
    <row r="148" spans="1:11" x14ac:dyDescent="0.35">
      <c r="A148" t="s">
        <v>171</v>
      </c>
      <c r="B148" t="s">
        <v>176</v>
      </c>
      <c r="C148" t="s">
        <v>177</v>
      </c>
      <c r="D148" s="4">
        <v>3000</v>
      </c>
      <c r="E148" s="4">
        <v>2756.25</v>
      </c>
      <c r="F148" s="4">
        <v>3000</v>
      </c>
      <c r="G148" s="4">
        <v>0</v>
      </c>
      <c r="H148" s="4">
        <v>2894.06</v>
      </c>
      <c r="I148" s="4">
        <v>3000</v>
      </c>
      <c r="J148" s="4">
        <v>3000</v>
      </c>
      <c r="K148" s="21">
        <v>3050</v>
      </c>
    </row>
    <row r="149" spans="1:11" x14ac:dyDescent="0.35">
      <c r="A149" t="s">
        <v>171</v>
      </c>
      <c r="B149" t="s">
        <v>178</v>
      </c>
      <c r="C149" t="s">
        <v>179</v>
      </c>
      <c r="D149" s="4">
        <v>1000</v>
      </c>
      <c r="E149" s="4">
        <v>1000</v>
      </c>
      <c r="F149" s="4">
        <v>1000</v>
      </c>
      <c r="G149" s="4">
        <v>1000</v>
      </c>
      <c r="H149" s="4">
        <v>1000</v>
      </c>
      <c r="I149" s="4">
        <v>1000</v>
      </c>
      <c r="J149" s="4">
        <v>1000</v>
      </c>
      <c r="K149" s="21">
        <v>1000</v>
      </c>
    </row>
    <row r="150" spans="1:11" s="14" customFormat="1" x14ac:dyDescent="0.35">
      <c r="A150" s="16" t="s">
        <v>171</v>
      </c>
      <c r="B150" s="16" t="s">
        <v>180</v>
      </c>
      <c r="C150" s="16" t="s">
        <v>181</v>
      </c>
      <c r="D150" s="15">
        <v>17000</v>
      </c>
      <c r="E150" s="15">
        <v>1090.5</v>
      </c>
      <c r="F150" s="15">
        <v>17000</v>
      </c>
      <c r="G150" s="15">
        <v>3923.78</v>
      </c>
      <c r="H150" s="15">
        <v>3950.7</v>
      </c>
      <c r="I150" s="15">
        <v>17000</v>
      </c>
      <c r="J150" s="15">
        <v>0</v>
      </c>
      <c r="K150" s="22">
        <v>0</v>
      </c>
    </row>
    <row r="151" spans="1:11" x14ac:dyDescent="0.35">
      <c r="A151" s="1" t="s">
        <v>766</v>
      </c>
      <c r="B151" s="17"/>
      <c r="C151" s="17"/>
      <c r="D151" s="7">
        <f t="shared" ref="D151:I151" si="44">SUBTOTAL(9,D146:D150)</f>
        <v>27000</v>
      </c>
      <c r="E151" s="7">
        <f t="shared" si="44"/>
        <v>10715.48</v>
      </c>
      <c r="F151" s="7">
        <f t="shared" si="44"/>
        <v>27000</v>
      </c>
      <c r="G151" s="7">
        <f t="shared" si="44"/>
        <v>6097.88</v>
      </c>
      <c r="H151" s="7">
        <f t="shared" si="44"/>
        <v>11390.619999999999</v>
      </c>
      <c r="I151" s="7">
        <f t="shared" si="44"/>
        <v>27000</v>
      </c>
      <c r="J151" s="7">
        <f t="shared" ref="J151:K151" si="45">SUBTOTAL(9,J146:J150)</f>
        <v>5178.3999999999996</v>
      </c>
      <c r="K151" s="20">
        <f t="shared" si="45"/>
        <v>7550</v>
      </c>
    </row>
    <row r="152" spans="1:11" x14ac:dyDescent="0.35">
      <c r="A152" s="1"/>
      <c r="B152" s="17"/>
      <c r="C152" s="17"/>
      <c r="D152" s="4"/>
      <c r="E152" s="4"/>
      <c r="F152" s="4"/>
      <c r="G152" s="4"/>
      <c r="H152" s="4"/>
      <c r="I152" s="4"/>
      <c r="J152" s="4"/>
      <c r="K152" s="21"/>
    </row>
    <row r="153" spans="1:11" x14ac:dyDescent="0.35">
      <c r="A153" s="17" t="s">
        <v>182</v>
      </c>
      <c r="B153" s="17" t="s">
        <v>41</v>
      </c>
      <c r="C153" s="17" t="s">
        <v>183</v>
      </c>
      <c r="D153" s="4">
        <v>59926</v>
      </c>
      <c r="E153" s="4">
        <v>59819.55</v>
      </c>
      <c r="F153" s="4">
        <v>65919</v>
      </c>
      <c r="G153" s="4">
        <v>31683.7</v>
      </c>
      <c r="H153" s="4">
        <v>65563.3</v>
      </c>
      <c r="I153" s="4">
        <v>67129.2</v>
      </c>
      <c r="J153" s="4">
        <v>32150</v>
      </c>
      <c r="K153" s="21">
        <v>72307.44</v>
      </c>
    </row>
    <row r="154" spans="1:11" x14ac:dyDescent="0.35">
      <c r="A154" s="17" t="s">
        <v>182</v>
      </c>
      <c r="B154" s="17" t="s">
        <v>45</v>
      </c>
      <c r="C154" s="17" t="s">
        <v>184</v>
      </c>
      <c r="D154" s="4">
        <v>40791</v>
      </c>
      <c r="E154" s="4">
        <v>40723.58</v>
      </c>
      <c r="F154" s="4">
        <v>41814.81</v>
      </c>
      <c r="G154" s="4">
        <v>20221.099999999999</v>
      </c>
      <c r="H154" s="4">
        <v>41849.449999999997</v>
      </c>
      <c r="I154" s="4">
        <v>42857.77</v>
      </c>
      <c r="J154" s="4">
        <v>20525.75</v>
      </c>
      <c r="K154" s="21">
        <v>47119</v>
      </c>
    </row>
    <row r="155" spans="1:11" x14ac:dyDescent="0.35">
      <c r="A155" s="17" t="s">
        <v>182</v>
      </c>
      <c r="B155" s="17" t="s">
        <v>51</v>
      </c>
      <c r="C155" s="17" t="s">
        <v>185</v>
      </c>
      <c r="D155" s="4">
        <v>500</v>
      </c>
      <c r="E155" s="4">
        <v>500</v>
      </c>
      <c r="F155" s="4">
        <v>750</v>
      </c>
      <c r="G155" s="4">
        <v>750</v>
      </c>
      <c r="H155" s="4">
        <v>750</v>
      </c>
      <c r="I155" s="4">
        <v>750</v>
      </c>
      <c r="J155" s="4">
        <v>750</v>
      </c>
      <c r="K155" s="21">
        <v>1300</v>
      </c>
    </row>
    <row r="156" spans="1:11" x14ac:dyDescent="0.35">
      <c r="A156" s="17" t="s">
        <v>182</v>
      </c>
      <c r="B156" s="17" t="s">
        <v>54</v>
      </c>
      <c r="C156" s="17" t="s">
        <v>186</v>
      </c>
      <c r="D156" s="4">
        <v>0</v>
      </c>
      <c r="E156" s="4">
        <v>0</v>
      </c>
      <c r="F156" s="4">
        <v>0</v>
      </c>
      <c r="G156" s="4">
        <v>0</v>
      </c>
      <c r="H156" s="4"/>
      <c r="I156" s="4">
        <v>0</v>
      </c>
      <c r="J156" s="4">
        <v>0</v>
      </c>
      <c r="K156" s="21"/>
    </row>
    <row r="157" spans="1:11" s="14" customFormat="1" x14ac:dyDescent="0.35">
      <c r="A157" s="16" t="s">
        <v>182</v>
      </c>
      <c r="B157" s="16" t="s">
        <v>187</v>
      </c>
      <c r="C157" s="16" t="s">
        <v>188</v>
      </c>
      <c r="D157" s="15">
        <v>300</v>
      </c>
      <c r="E157" s="15">
        <v>300</v>
      </c>
      <c r="F157" s="15">
        <v>300</v>
      </c>
      <c r="G157" s="15">
        <v>0</v>
      </c>
      <c r="H157" s="15">
        <v>300</v>
      </c>
      <c r="I157" s="15">
        <v>300</v>
      </c>
      <c r="J157" s="15">
        <v>0</v>
      </c>
      <c r="K157" s="22">
        <v>300</v>
      </c>
    </row>
    <row r="158" spans="1:11" x14ac:dyDescent="0.35">
      <c r="A158" s="1" t="s">
        <v>767</v>
      </c>
      <c r="B158" s="17"/>
      <c r="C158" s="17"/>
      <c r="D158" s="7">
        <f t="shared" ref="D158:I158" si="46">SUBTOTAL(9,D153:D157)</f>
        <v>101517</v>
      </c>
      <c r="E158" s="7">
        <f t="shared" si="46"/>
        <v>101343.13</v>
      </c>
      <c r="F158" s="7">
        <f t="shared" si="46"/>
        <v>108783.81</v>
      </c>
      <c r="G158" s="7">
        <f t="shared" si="46"/>
        <v>52654.8</v>
      </c>
      <c r="H158" s="7">
        <f t="shared" si="46"/>
        <v>108462.75</v>
      </c>
      <c r="I158" s="7">
        <f t="shared" si="46"/>
        <v>111036.97</v>
      </c>
      <c r="J158" s="7">
        <f t="shared" ref="J158:K158" si="47">SUBTOTAL(9,J153:J157)</f>
        <v>53425.75</v>
      </c>
      <c r="K158" s="20">
        <f t="shared" si="47"/>
        <v>121026.44</v>
      </c>
    </row>
    <row r="159" spans="1:11" x14ac:dyDescent="0.35">
      <c r="A159" s="1"/>
      <c r="D159" s="4"/>
      <c r="E159" s="4"/>
      <c r="F159" s="4"/>
      <c r="G159" s="4"/>
      <c r="H159" s="4"/>
      <c r="I159" s="4"/>
      <c r="J159" s="4"/>
      <c r="K159" s="21"/>
    </row>
    <row r="160" spans="1:11" x14ac:dyDescent="0.35">
      <c r="A160" t="s">
        <v>189</v>
      </c>
      <c r="B160" t="s">
        <v>190</v>
      </c>
      <c r="C160" t="s">
        <v>191</v>
      </c>
      <c r="D160" s="4">
        <v>1640</v>
      </c>
      <c r="E160" s="4">
        <v>0</v>
      </c>
      <c r="F160" s="4">
        <v>1640</v>
      </c>
      <c r="G160" s="4">
        <v>75.680000000000007</v>
      </c>
      <c r="H160" s="4">
        <v>1253.74</v>
      </c>
      <c r="I160" s="4">
        <v>2180</v>
      </c>
      <c r="J160" s="4">
        <v>1040.52</v>
      </c>
      <c r="K160" s="21">
        <v>2910</v>
      </c>
    </row>
    <row r="161" spans="1:11" x14ac:dyDescent="0.35">
      <c r="A161" t="s">
        <v>189</v>
      </c>
      <c r="B161" t="s">
        <v>192</v>
      </c>
      <c r="C161" t="s">
        <v>193</v>
      </c>
      <c r="D161" s="4">
        <v>890</v>
      </c>
      <c r="E161" s="4">
        <v>881.09</v>
      </c>
      <c r="F161" s="4">
        <v>495</v>
      </c>
      <c r="G161" s="4">
        <v>196.41</v>
      </c>
      <c r="H161" s="4">
        <v>483.19</v>
      </c>
      <c r="I161" s="4">
        <v>495</v>
      </c>
      <c r="J161" s="4">
        <v>140.55000000000001</v>
      </c>
      <c r="K161" s="21">
        <v>675</v>
      </c>
    </row>
    <row r="162" spans="1:11" x14ac:dyDescent="0.35">
      <c r="A162" t="s">
        <v>189</v>
      </c>
      <c r="B162" t="s">
        <v>64</v>
      </c>
      <c r="C162" t="s">
        <v>194</v>
      </c>
      <c r="D162" s="4">
        <v>0</v>
      </c>
      <c r="E162" s="4">
        <v>0</v>
      </c>
      <c r="F162" s="4">
        <v>0</v>
      </c>
      <c r="G162" s="4">
        <v>0</v>
      </c>
      <c r="H162" s="4"/>
      <c r="I162" s="4">
        <v>0</v>
      </c>
      <c r="J162" s="4">
        <v>0</v>
      </c>
      <c r="K162" s="21"/>
    </row>
    <row r="163" spans="1:11" x14ac:dyDescent="0.35">
      <c r="A163" t="s">
        <v>189</v>
      </c>
      <c r="B163" t="s">
        <v>27</v>
      </c>
      <c r="C163" t="s">
        <v>195</v>
      </c>
      <c r="D163" s="4">
        <v>0</v>
      </c>
      <c r="E163" s="4">
        <v>0</v>
      </c>
      <c r="F163" s="4">
        <v>0</v>
      </c>
      <c r="G163" s="4">
        <v>0</v>
      </c>
      <c r="H163" s="4"/>
      <c r="I163" s="4">
        <v>0</v>
      </c>
      <c r="J163" s="4">
        <v>0</v>
      </c>
      <c r="K163" s="21"/>
    </row>
    <row r="164" spans="1:11" x14ac:dyDescent="0.35">
      <c r="A164" t="s">
        <v>189</v>
      </c>
      <c r="B164" t="s">
        <v>196</v>
      </c>
      <c r="C164" t="s">
        <v>197</v>
      </c>
      <c r="D164" s="4">
        <v>1470</v>
      </c>
      <c r="E164" s="4">
        <v>1400.21</v>
      </c>
      <c r="F164" s="4">
        <v>1470</v>
      </c>
      <c r="G164" s="4">
        <v>1249.92</v>
      </c>
      <c r="H164" s="4">
        <v>1499.91</v>
      </c>
      <c r="I164" s="4">
        <v>1750</v>
      </c>
      <c r="J164" s="4">
        <v>989.84</v>
      </c>
      <c r="K164" s="21">
        <v>1750</v>
      </c>
    </row>
    <row r="165" spans="1:11" x14ac:dyDescent="0.35">
      <c r="A165" t="s">
        <v>189</v>
      </c>
      <c r="B165" t="s">
        <v>198</v>
      </c>
      <c r="C165" t="s">
        <v>199</v>
      </c>
      <c r="D165" s="4">
        <v>6400</v>
      </c>
      <c r="E165" s="4">
        <v>6367.3</v>
      </c>
      <c r="F165" s="4">
        <v>500</v>
      </c>
      <c r="G165" s="4">
        <v>431.02</v>
      </c>
      <c r="H165" s="4">
        <v>470.51</v>
      </c>
      <c r="I165" s="4">
        <v>500</v>
      </c>
      <c r="J165" s="4">
        <v>41.49</v>
      </c>
      <c r="K165" s="21">
        <v>500</v>
      </c>
    </row>
    <row r="166" spans="1:11" x14ac:dyDescent="0.35">
      <c r="A166" t="s">
        <v>189</v>
      </c>
      <c r="B166" t="s">
        <v>29</v>
      </c>
      <c r="C166" t="s">
        <v>200</v>
      </c>
      <c r="D166" s="4">
        <v>0</v>
      </c>
      <c r="E166" s="4">
        <v>0</v>
      </c>
      <c r="F166" s="4">
        <v>0</v>
      </c>
      <c r="G166" s="4">
        <v>0</v>
      </c>
      <c r="H166" s="4"/>
      <c r="I166" s="4">
        <v>0</v>
      </c>
      <c r="J166" s="4">
        <v>0</v>
      </c>
      <c r="K166" s="21"/>
    </row>
    <row r="167" spans="1:11" x14ac:dyDescent="0.35">
      <c r="A167" t="s">
        <v>189</v>
      </c>
      <c r="B167" t="s">
        <v>31</v>
      </c>
      <c r="C167" t="s">
        <v>201</v>
      </c>
      <c r="D167" s="4">
        <v>100</v>
      </c>
      <c r="E167" s="4">
        <v>100</v>
      </c>
      <c r="F167" s="4">
        <v>100</v>
      </c>
      <c r="G167" s="4">
        <v>100</v>
      </c>
      <c r="H167" s="4">
        <v>125</v>
      </c>
      <c r="I167" s="4">
        <v>150</v>
      </c>
      <c r="J167" s="4">
        <v>100</v>
      </c>
      <c r="K167" s="21">
        <v>150</v>
      </c>
    </row>
    <row r="168" spans="1:11" x14ac:dyDescent="0.35">
      <c r="A168" t="s">
        <v>189</v>
      </c>
      <c r="B168" t="s">
        <v>144</v>
      </c>
      <c r="C168" t="s">
        <v>202</v>
      </c>
      <c r="D168" s="4">
        <v>100</v>
      </c>
      <c r="E168" s="4">
        <v>100</v>
      </c>
      <c r="F168" s="4">
        <v>100</v>
      </c>
      <c r="G168" s="4">
        <v>100</v>
      </c>
      <c r="H168" s="4">
        <v>100</v>
      </c>
      <c r="I168" s="4">
        <v>100</v>
      </c>
      <c r="J168" s="4">
        <v>100</v>
      </c>
      <c r="K168" s="21">
        <v>100</v>
      </c>
    </row>
    <row r="169" spans="1:11" s="13" customFormat="1" ht="16" x14ac:dyDescent="0.5">
      <c r="A169" s="13" t="s">
        <v>189</v>
      </c>
      <c r="B169" s="13" t="s">
        <v>203</v>
      </c>
      <c r="C169" s="13" t="s">
        <v>204</v>
      </c>
      <c r="D169" s="6">
        <v>1600</v>
      </c>
      <c r="E169" s="6">
        <v>1563</v>
      </c>
      <c r="F169" s="6">
        <v>1600</v>
      </c>
      <c r="G169" s="6">
        <v>1563</v>
      </c>
      <c r="H169" s="6">
        <v>1563</v>
      </c>
      <c r="I169" s="6">
        <v>1800</v>
      </c>
      <c r="J169" s="6">
        <v>1763</v>
      </c>
      <c r="K169" s="23">
        <v>8416</v>
      </c>
    </row>
    <row r="170" spans="1:11" x14ac:dyDescent="0.35">
      <c r="A170" s="1" t="s">
        <v>768</v>
      </c>
      <c r="D170" s="7">
        <f t="shared" ref="D170:I170" si="48">SUBTOTAL(9,D160:D169)</f>
        <v>12200</v>
      </c>
      <c r="E170" s="7">
        <f t="shared" si="48"/>
        <v>10411.6</v>
      </c>
      <c r="F170" s="7">
        <f t="shared" si="48"/>
        <v>5905</v>
      </c>
      <c r="G170" s="7">
        <f t="shared" si="48"/>
        <v>3716.03</v>
      </c>
      <c r="H170" s="7">
        <f t="shared" si="48"/>
        <v>5495.35</v>
      </c>
      <c r="I170" s="7">
        <f t="shared" si="48"/>
        <v>6975</v>
      </c>
      <c r="J170" s="7">
        <f t="shared" ref="J170:K170" si="49">SUBTOTAL(9,J160:J169)</f>
        <v>4175.3999999999996</v>
      </c>
      <c r="K170" s="20">
        <f t="shared" si="49"/>
        <v>14501</v>
      </c>
    </row>
    <row r="171" spans="1:11" x14ac:dyDescent="0.35">
      <c r="A171" s="1"/>
      <c r="D171" s="4"/>
      <c r="E171" s="4"/>
      <c r="F171" s="4"/>
      <c r="G171" s="4"/>
      <c r="H171" s="4"/>
      <c r="I171" s="4"/>
      <c r="J171" s="4"/>
      <c r="K171" s="21"/>
    </row>
    <row r="172" spans="1:11" x14ac:dyDescent="0.35">
      <c r="A172" t="s">
        <v>205</v>
      </c>
      <c r="B172" t="s">
        <v>41</v>
      </c>
      <c r="C172" t="s">
        <v>206</v>
      </c>
      <c r="D172" s="4">
        <v>1440</v>
      </c>
      <c r="E172" s="4">
        <v>1440</v>
      </c>
      <c r="F172" s="4">
        <v>1440</v>
      </c>
      <c r="G172" s="4">
        <v>720</v>
      </c>
      <c r="H172" s="4">
        <v>1440</v>
      </c>
      <c r="I172" s="4">
        <v>1440</v>
      </c>
      <c r="J172" s="4">
        <v>720</v>
      </c>
      <c r="K172" s="21">
        <v>1440</v>
      </c>
    </row>
    <row r="173" spans="1:11" ht="16" x14ac:dyDescent="0.5">
      <c r="A173" t="s">
        <v>205</v>
      </c>
      <c r="B173" t="s">
        <v>43</v>
      </c>
      <c r="C173" t="s">
        <v>207</v>
      </c>
      <c r="D173" s="5">
        <v>250</v>
      </c>
      <c r="E173" s="5">
        <v>250</v>
      </c>
      <c r="F173" s="5">
        <v>250</v>
      </c>
      <c r="G173" s="5">
        <v>0</v>
      </c>
      <c r="H173" s="5">
        <v>250</v>
      </c>
      <c r="I173" s="5">
        <v>250</v>
      </c>
      <c r="J173" s="5">
        <v>0</v>
      </c>
      <c r="K173" s="19">
        <v>250</v>
      </c>
    </row>
    <row r="174" spans="1:11" x14ac:dyDescent="0.35">
      <c r="A174" s="1" t="s">
        <v>769</v>
      </c>
      <c r="D174" s="7">
        <f t="shared" ref="D174:I174" si="50">SUBTOTAL(9,D172:D173)</f>
        <v>1690</v>
      </c>
      <c r="E174" s="7">
        <f t="shared" si="50"/>
        <v>1690</v>
      </c>
      <c r="F174" s="7">
        <f t="shared" si="50"/>
        <v>1690</v>
      </c>
      <c r="G174" s="7">
        <f t="shared" si="50"/>
        <v>720</v>
      </c>
      <c r="H174" s="7">
        <f t="shared" si="50"/>
        <v>1690</v>
      </c>
      <c r="I174" s="7">
        <f t="shared" si="50"/>
        <v>1690</v>
      </c>
      <c r="J174" s="7">
        <f t="shared" ref="J174:K174" si="51">SUBTOTAL(9,J172:J173)</f>
        <v>720</v>
      </c>
      <c r="K174" s="20">
        <f t="shared" si="51"/>
        <v>1690</v>
      </c>
    </row>
    <row r="175" spans="1:11" x14ac:dyDescent="0.35">
      <c r="A175" s="1"/>
      <c r="D175" s="4"/>
      <c r="E175" s="4"/>
      <c r="F175" s="4"/>
      <c r="G175" s="4"/>
      <c r="H175" s="4"/>
      <c r="I175" s="4"/>
      <c r="J175" s="4"/>
      <c r="K175" s="21"/>
    </row>
    <row r="176" spans="1:11" x14ac:dyDescent="0.35">
      <c r="A176" t="s">
        <v>208</v>
      </c>
      <c r="B176" t="s">
        <v>209</v>
      </c>
      <c r="C176" t="s">
        <v>210</v>
      </c>
      <c r="D176" s="4">
        <v>4700</v>
      </c>
      <c r="E176" s="4">
        <v>4657.79</v>
      </c>
      <c r="F176" s="4">
        <v>4700</v>
      </c>
      <c r="G176" s="4">
        <v>0</v>
      </c>
      <c r="H176" s="4">
        <v>4959.5600000000004</v>
      </c>
      <c r="I176" s="4">
        <v>6500</v>
      </c>
      <c r="J176" s="4">
        <v>2093</v>
      </c>
      <c r="K176" s="21">
        <v>5900</v>
      </c>
    </row>
    <row r="177" spans="1:11" ht="16" x14ac:dyDescent="0.5">
      <c r="A177" t="s">
        <v>208</v>
      </c>
      <c r="B177" t="s">
        <v>211</v>
      </c>
      <c r="C177" t="s">
        <v>212</v>
      </c>
      <c r="D177" s="5">
        <v>65011.68</v>
      </c>
      <c r="E177" s="5">
        <v>38326.86</v>
      </c>
      <c r="F177" s="5">
        <v>21500</v>
      </c>
      <c r="G177" s="5">
        <v>869.57</v>
      </c>
      <c r="H177" s="5">
        <v>8799.92</v>
      </c>
      <c r="I177" s="5">
        <v>58073</v>
      </c>
      <c r="J177" s="5">
        <v>24778.59</v>
      </c>
      <c r="K177" s="19">
        <v>43690.32</v>
      </c>
    </row>
    <row r="178" spans="1:11" x14ac:dyDescent="0.35">
      <c r="A178" s="1" t="s">
        <v>770</v>
      </c>
      <c r="D178" s="7">
        <f t="shared" ref="D178:I178" si="52">SUBTOTAL(9,D176:D177)</f>
        <v>69711.679999999993</v>
      </c>
      <c r="E178" s="7">
        <f t="shared" si="52"/>
        <v>42984.65</v>
      </c>
      <c r="F178" s="7">
        <f t="shared" si="52"/>
        <v>26200</v>
      </c>
      <c r="G178" s="7">
        <f t="shared" si="52"/>
        <v>869.57</v>
      </c>
      <c r="H178" s="7">
        <f t="shared" si="52"/>
        <v>13759.48</v>
      </c>
      <c r="I178" s="7">
        <f t="shared" si="52"/>
        <v>64573</v>
      </c>
      <c r="J178" s="7">
        <f t="shared" ref="J178:K178" si="53">SUBTOTAL(9,J176:J177)</f>
        <v>26871.59</v>
      </c>
      <c r="K178" s="20">
        <f t="shared" si="53"/>
        <v>49590.32</v>
      </c>
    </row>
    <row r="179" spans="1:11" x14ac:dyDescent="0.35">
      <c r="A179" s="1"/>
      <c r="D179" s="4"/>
      <c r="E179" s="4"/>
      <c r="F179" s="4"/>
      <c r="G179" s="4"/>
      <c r="H179" s="4"/>
      <c r="I179" s="4"/>
      <c r="J179" s="4"/>
      <c r="K179" s="21"/>
    </row>
    <row r="180" spans="1:11" x14ac:dyDescent="0.35">
      <c r="A180" t="s">
        <v>213</v>
      </c>
      <c r="B180" t="s">
        <v>41</v>
      </c>
      <c r="C180" t="s">
        <v>214</v>
      </c>
      <c r="D180" s="4">
        <v>0</v>
      </c>
      <c r="E180" s="4">
        <v>0</v>
      </c>
      <c r="F180" s="4">
        <v>0</v>
      </c>
      <c r="G180" s="4">
        <v>0</v>
      </c>
      <c r="H180" s="4">
        <v>4424.6000000000004</v>
      </c>
      <c r="I180" s="4">
        <v>23500</v>
      </c>
      <c r="J180" s="4">
        <v>6275</v>
      </c>
      <c r="K180" s="21">
        <v>24088</v>
      </c>
    </row>
    <row r="181" spans="1:11" x14ac:dyDescent="0.35">
      <c r="A181" t="s">
        <v>213</v>
      </c>
      <c r="B181" t="s">
        <v>43</v>
      </c>
      <c r="C181" t="s">
        <v>215</v>
      </c>
      <c r="D181" s="4">
        <v>1200</v>
      </c>
      <c r="E181" s="4">
        <v>0</v>
      </c>
      <c r="F181" s="4">
        <v>1200</v>
      </c>
      <c r="G181" s="4">
        <v>75</v>
      </c>
      <c r="H181" s="4">
        <v>475</v>
      </c>
      <c r="I181" s="4">
        <v>1050</v>
      </c>
      <c r="J181" s="4">
        <v>400</v>
      </c>
      <c r="K181" s="21">
        <v>900</v>
      </c>
    </row>
    <row r="182" spans="1:11" ht="16" x14ac:dyDescent="0.5">
      <c r="A182" t="s">
        <v>213</v>
      </c>
      <c r="B182" t="s">
        <v>51</v>
      </c>
      <c r="C182" t="s">
        <v>216</v>
      </c>
      <c r="D182" s="6">
        <v>0</v>
      </c>
      <c r="E182" s="6">
        <v>0</v>
      </c>
      <c r="F182" s="6">
        <v>0</v>
      </c>
      <c r="G182" s="6">
        <v>0</v>
      </c>
      <c r="H182" s="30"/>
      <c r="I182" s="6">
        <v>0</v>
      </c>
      <c r="J182" s="6">
        <v>0</v>
      </c>
      <c r="K182" s="25"/>
    </row>
    <row r="183" spans="1:11" x14ac:dyDescent="0.35">
      <c r="A183" s="1" t="s">
        <v>771</v>
      </c>
      <c r="D183" s="7">
        <f t="shared" ref="D183:I183" si="54">SUBTOTAL(9,D180:D182)</f>
        <v>1200</v>
      </c>
      <c r="E183" s="7">
        <f t="shared" si="54"/>
        <v>0</v>
      </c>
      <c r="F183" s="7">
        <f t="shared" si="54"/>
        <v>1200</v>
      </c>
      <c r="G183" s="7">
        <f t="shared" si="54"/>
        <v>75</v>
      </c>
      <c r="H183" s="7">
        <f t="shared" si="54"/>
        <v>4899.6000000000004</v>
      </c>
      <c r="I183" s="7">
        <f t="shared" si="54"/>
        <v>24550</v>
      </c>
      <c r="J183" s="7">
        <f t="shared" ref="J183:K183" si="55">SUBTOTAL(9,J180:J182)</f>
        <v>6675</v>
      </c>
      <c r="K183" s="20">
        <f t="shared" si="55"/>
        <v>24988</v>
      </c>
    </row>
    <row r="184" spans="1:11" x14ac:dyDescent="0.35">
      <c r="A184" s="1"/>
      <c r="D184" s="4"/>
      <c r="E184" s="4"/>
      <c r="F184" s="4"/>
      <c r="G184" s="4"/>
      <c r="H184" s="4"/>
      <c r="I184" s="4"/>
      <c r="J184" s="4"/>
      <c r="K184" s="21"/>
    </row>
    <row r="185" spans="1:11" ht="16" x14ac:dyDescent="0.5">
      <c r="A185" t="s">
        <v>217</v>
      </c>
      <c r="B185" t="s">
        <v>31</v>
      </c>
      <c r="C185" t="s">
        <v>218</v>
      </c>
      <c r="D185" s="5">
        <v>250</v>
      </c>
      <c r="E185" s="5">
        <v>250</v>
      </c>
      <c r="F185" s="5">
        <v>550</v>
      </c>
      <c r="G185" s="5">
        <v>0</v>
      </c>
      <c r="H185" s="30"/>
      <c r="I185" s="5">
        <v>250</v>
      </c>
      <c r="J185" s="5">
        <v>0</v>
      </c>
      <c r="K185" s="19">
        <v>305</v>
      </c>
    </row>
    <row r="186" spans="1:11" x14ac:dyDescent="0.35">
      <c r="A186" s="1" t="s">
        <v>772</v>
      </c>
      <c r="D186" s="7">
        <f t="shared" ref="D186:I186" si="56">SUBTOTAL(9,D185:D185)</f>
        <v>250</v>
      </c>
      <c r="E186" s="7">
        <f t="shared" si="56"/>
        <v>250</v>
      </c>
      <c r="F186" s="7">
        <f t="shared" si="56"/>
        <v>550</v>
      </c>
      <c r="G186" s="7">
        <f t="shared" si="56"/>
        <v>0</v>
      </c>
      <c r="H186" s="7">
        <f t="shared" si="56"/>
        <v>0</v>
      </c>
      <c r="I186" s="7">
        <f t="shared" si="56"/>
        <v>250</v>
      </c>
      <c r="J186" s="7">
        <f t="shared" ref="J186:K186" si="57">SUBTOTAL(9,J185:J185)</f>
        <v>0</v>
      </c>
      <c r="K186" s="20">
        <f t="shared" si="57"/>
        <v>305</v>
      </c>
    </row>
    <row r="187" spans="1:11" x14ac:dyDescent="0.35">
      <c r="A187" s="1"/>
      <c r="D187" s="4"/>
      <c r="E187" s="4"/>
      <c r="F187" s="4"/>
      <c r="G187" s="4"/>
      <c r="H187" s="4"/>
      <c r="I187" s="4"/>
      <c r="J187" s="4"/>
      <c r="K187" s="21"/>
    </row>
    <row r="188" spans="1:11" x14ac:dyDescent="0.35">
      <c r="A188" t="s">
        <v>219</v>
      </c>
      <c r="B188" t="s">
        <v>43</v>
      </c>
      <c r="C188" t="s">
        <v>220</v>
      </c>
      <c r="D188" s="4">
        <v>1740</v>
      </c>
      <c r="E188" s="4">
        <v>0</v>
      </c>
      <c r="F188" s="4">
        <v>1750</v>
      </c>
      <c r="G188" s="4">
        <v>175</v>
      </c>
      <c r="H188" s="4">
        <v>950</v>
      </c>
      <c r="I188" s="4">
        <v>1750</v>
      </c>
      <c r="J188" s="4">
        <v>475</v>
      </c>
      <c r="K188" s="21">
        <v>1250</v>
      </c>
    </row>
    <row r="189" spans="1:11" ht="16" x14ac:dyDescent="0.5">
      <c r="A189" t="s">
        <v>219</v>
      </c>
      <c r="B189" t="s">
        <v>19</v>
      </c>
      <c r="C189" t="s">
        <v>221</v>
      </c>
      <c r="D189" s="5">
        <v>510</v>
      </c>
      <c r="E189" s="5">
        <v>290</v>
      </c>
      <c r="F189" s="5">
        <v>500</v>
      </c>
      <c r="G189" s="5">
        <v>0</v>
      </c>
      <c r="H189" s="30"/>
      <c r="I189" s="5">
        <v>500</v>
      </c>
      <c r="J189" s="5">
        <v>0</v>
      </c>
      <c r="K189" s="19">
        <v>500</v>
      </c>
    </row>
    <row r="190" spans="1:11" x14ac:dyDescent="0.35">
      <c r="A190" s="1" t="s">
        <v>773</v>
      </c>
      <c r="D190" s="7">
        <f t="shared" ref="D190:I190" si="58">SUBTOTAL(9,D188:D189)</f>
        <v>2250</v>
      </c>
      <c r="E190" s="7">
        <f t="shared" si="58"/>
        <v>290</v>
      </c>
      <c r="F190" s="7">
        <f t="shared" si="58"/>
        <v>2250</v>
      </c>
      <c r="G190" s="7">
        <f t="shared" si="58"/>
        <v>175</v>
      </c>
      <c r="H190" s="7">
        <f t="shared" si="58"/>
        <v>950</v>
      </c>
      <c r="I190" s="7">
        <f t="shared" si="58"/>
        <v>2250</v>
      </c>
      <c r="J190" s="7">
        <f t="shared" ref="J190:K190" si="59">SUBTOTAL(9,J188:J189)</f>
        <v>475</v>
      </c>
      <c r="K190" s="20">
        <f t="shared" si="59"/>
        <v>1750</v>
      </c>
    </row>
    <row r="191" spans="1:11" x14ac:dyDescent="0.35">
      <c r="A191" s="1"/>
      <c r="D191" s="4"/>
      <c r="E191" s="4"/>
      <c r="F191" s="4"/>
      <c r="G191" s="4"/>
      <c r="H191" s="4"/>
      <c r="I191" s="4"/>
      <c r="J191" s="4"/>
      <c r="K191" s="21"/>
    </row>
    <row r="192" spans="1:11" x14ac:dyDescent="0.35">
      <c r="A192" t="s">
        <v>222</v>
      </c>
      <c r="B192" t="s">
        <v>85</v>
      </c>
      <c r="C192" t="s">
        <v>223</v>
      </c>
      <c r="D192" s="4">
        <v>25250</v>
      </c>
      <c r="E192" s="4">
        <v>0</v>
      </c>
      <c r="F192" s="4">
        <v>45790.46</v>
      </c>
      <c r="G192" s="4">
        <v>8750</v>
      </c>
      <c r="H192" s="4">
        <v>26290.46</v>
      </c>
      <c r="I192" s="4">
        <v>250</v>
      </c>
      <c r="J192" s="4">
        <v>529</v>
      </c>
      <c r="K192" s="21">
        <v>200</v>
      </c>
    </row>
    <row r="193" spans="1:11" x14ac:dyDescent="0.35">
      <c r="A193" t="s">
        <v>222</v>
      </c>
      <c r="B193" t="s">
        <v>192</v>
      </c>
      <c r="C193" t="s">
        <v>224</v>
      </c>
      <c r="D193" s="4">
        <v>1000</v>
      </c>
      <c r="E193" s="4">
        <v>920</v>
      </c>
      <c r="F193" s="4">
        <v>1000</v>
      </c>
      <c r="G193" s="4">
        <v>563.02</v>
      </c>
      <c r="H193" s="4">
        <v>914.78</v>
      </c>
      <c r="I193" s="4">
        <v>1000</v>
      </c>
      <c r="J193" s="4">
        <v>490</v>
      </c>
      <c r="K193" s="21">
        <v>1000</v>
      </c>
    </row>
    <row r="194" spans="1:11" x14ac:dyDescent="0.35">
      <c r="A194" t="s">
        <v>222</v>
      </c>
      <c r="B194" t="s">
        <v>25</v>
      </c>
      <c r="C194" t="s">
        <v>225</v>
      </c>
      <c r="D194" s="4">
        <v>1500</v>
      </c>
      <c r="E194" s="4">
        <v>0</v>
      </c>
      <c r="F194" s="4">
        <v>1500</v>
      </c>
      <c r="G194" s="4">
        <v>257</v>
      </c>
      <c r="H194" s="4">
        <v>773.96</v>
      </c>
      <c r="I194" s="4">
        <v>1000</v>
      </c>
      <c r="J194" s="4">
        <v>0</v>
      </c>
      <c r="K194" s="21">
        <v>500</v>
      </c>
    </row>
    <row r="195" spans="1:11" x14ac:dyDescent="0.35">
      <c r="A195" t="s">
        <v>222</v>
      </c>
      <c r="B195" t="s">
        <v>64</v>
      </c>
      <c r="C195" t="s">
        <v>226</v>
      </c>
      <c r="D195" s="4">
        <v>1200</v>
      </c>
      <c r="E195" s="4">
        <v>1007.67</v>
      </c>
      <c r="F195" s="4">
        <v>1000</v>
      </c>
      <c r="G195" s="4">
        <v>838.12</v>
      </c>
      <c r="H195" s="4">
        <v>890.02</v>
      </c>
      <c r="I195" s="4">
        <v>1000</v>
      </c>
      <c r="J195" s="4">
        <v>114</v>
      </c>
      <c r="K195" s="21">
        <v>500</v>
      </c>
    </row>
    <row r="196" spans="1:11" x14ac:dyDescent="0.35">
      <c r="A196" t="s">
        <v>222</v>
      </c>
      <c r="B196" t="s">
        <v>27</v>
      </c>
      <c r="C196" t="s">
        <v>227</v>
      </c>
      <c r="D196" s="4">
        <v>290</v>
      </c>
      <c r="E196" s="4">
        <v>0</v>
      </c>
      <c r="F196" s="4">
        <v>0</v>
      </c>
      <c r="G196" s="4">
        <v>0</v>
      </c>
      <c r="H196" s="4"/>
      <c r="I196" s="4">
        <v>300</v>
      </c>
      <c r="J196" s="4">
        <v>0</v>
      </c>
      <c r="K196" s="21">
        <v>300</v>
      </c>
    </row>
    <row r="197" spans="1:11" x14ac:dyDescent="0.35">
      <c r="A197" t="s">
        <v>222</v>
      </c>
      <c r="B197" t="s">
        <v>29</v>
      </c>
      <c r="C197" t="s">
        <v>228</v>
      </c>
      <c r="D197" s="4">
        <v>300</v>
      </c>
      <c r="E197" s="4">
        <v>0</v>
      </c>
      <c r="F197" s="4">
        <v>0</v>
      </c>
      <c r="G197" s="4">
        <v>0</v>
      </c>
      <c r="H197" s="4"/>
      <c r="I197" s="4">
        <v>300</v>
      </c>
      <c r="J197" s="4">
        <v>0</v>
      </c>
      <c r="K197" s="21">
        <v>300</v>
      </c>
    </row>
    <row r="198" spans="1:11" x14ac:dyDescent="0.35">
      <c r="A198" t="s">
        <v>222</v>
      </c>
      <c r="B198" t="s">
        <v>31</v>
      </c>
      <c r="C198" t="s">
        <v>229</v>
      </c>
      <c r="D198" s="4">
        <v>560</v>
      </c>
      <c r="E198" s="4">
        <v>560</v>
      </c>
      <c r="F198" s="4">
        <v>0</v>
      </c>
      <c r="G198" s="4">
        <v>0</v>
      </c>
      <c r="H198" s="4"/>
      <c r="I198" s="4">
        <v>550</v>
      </c>
      <c r="J198" s="4">
        <v>0</v>
      </c>
      <c r="K198" s="21">
        <v>550</v>
      </c>
    </row>
    <row r="199" spans="1:11" ht="16" x14ac:dyDescent="0.5">
      <c r="A199" t="s">
        <v>222</v>
      </c>
      <c r="B199" t="s">
        <v>33</v>
      </c>
      <c r="C199" t="s">
        <v>230</v>
      </c>
      <c r="D199" s="5">
        <v>0</v>
      </c>
      <c r="E199" s="5">
        <v>0</v>
      </c>
      <c r="F199" s="5">
        <v>1350</v>
      </c>
      <c r="G199" s="5">
        <v>7.7</v>
      </c>
      <c r="H199" s="5">
        <v>1157.7</v>
      </c>
      <c r="I199" s="5">
        <v>200</v>
      </c>
      <c r="J199" s="5">
        <v>0</v>
      </c>
      <c r="K199" s="19">
        <v>200</v>
      </c>
    </row>
    <row r="200" spans="1:11" x14ac:dyDescent="0.35">
      <c r="A200" s="1" t="s">
        <v>774</v>
      </c>
      <c r="D200" s="7">
        <f t="shared" ref="D200:I200" si="60">SUBTOTAL(9,D192:D199)</f>
        <v>30100</v>
      </c>
      <c r="E200" s="7">
        <f t="shared" si="60"/>
        <v>2487.67</v>
      </c>
      <c r="F200" s="7">
        <f t="shared" si="60"/>
        <v>50640.46</v>
      </c>
      <c r="G200" s="7">
        <f t="shared" si="60"/>
        <v>10415.840000000002</v>
      </c>
      <c r="H200" s="7">
        <f t="shared" si="60"/>
        <v>30026.92</v>
      </c>
      <c r="I200" s="7">
        <f t="shared" si="60"/>
        <v>4600</v>
      </c>
      <c r="J200" s="7">
        <f t="shared" ref="J200:K200" si="61">SUBTOTAL(9,J192:J199)</f>
        <v>1133</v>
      </c>
      <c r="K200" s="20">
        <f t="shared" si="61"/>
        <v>3550</v>
      </c>
    </row>
    <row r="201" spans="1:11" x14ac:dyDescent="0.35">
      <c r="A201" s="1"/>
      <c r="D201" s="4"/>
      <c r="E201" s="4"/>
      <c r="F201" s="4"/>
      <c r="G201" s="4"/>
      <c r="H201" s="4"/>
      <c r="I201" s="4"/>
      <c r="J201" s="4"/>
      <c r="K201" s="21"/>
    </row>
    <row r="202" spans="1:11" x14ac:dyDescent="0.35">
      <c r="A202" t="s">
        <v>231</v>
      </c>
      <c r="B202" t="s">
        <v>43</v>
      </c>
      <c r="C202" t="s">
        <v>232</v>
      </c>
      <c r="D202" s="4">
        <v>1000</v>
      </c>
      <c r="E202" s="4">
        <v>0</v>
      </c>
      <c r="F202" s="4">
        <v>1000</v>
      </c>
      <c r="G202" s="4">
        <v>75</v>
      </c>
      <c r="H202" s="4">
        <v>600</v>
      </c>
      <c r="I202" s="4">
        <v>1000</v>
      </c>
      <c r="J202" s="4">
        <v>300</v>
      </c>
      <c r="K202" s="21">
        <v>850</v>
      </c>
    </row>
    <row r="203" spans="1:11" ht="16" x14ac:dyDescent="0.5">
      <c r="A203" t="s">
        <v>231</v>
      </c>
      <c r="B203" t="s">
        <v>19</v>
      </c>
      <c r="C203" t="s">
        <v>233</v>
      </c>
      <c r="D203" s="5">
        <v>400</v>
      </c>
      <c r="E203" s="5">
        <v>0</v>
      </c>
      <c r="F203" s="5">
        <v>400</v>
      </c>
      <c r="G203" s="5">
        <v>0</v>
      </c>
      <c r="H203" s="5"/>
      <c r="I203" s="5">
        <v>200</v>
      </c>
      <c r="J203" s="5">
        <v>0</v>
      </c>
      <c r="K203" s="19">
        <v>200</v>
      </c>
    </row>
    <row r="204" spans="1:11" x14ac:dyDescent="0.35">
      <c r="A204" s="1" t="s">
        <v>775</v>
      </c>
      <c r="D204" s="7">
        <f t="shared" ref="D204:I204" si="62">SUBTOTAL(9,D202:D203)</f>
        <v>1400</v>
      </c>
      <c r="E204" s="7">
        <f t="shared" si="62"/>
        <v>0</v>
      </c>
      <c r="F204" s="7">
        <f t="shared" si="62"/>
        <v>1400</v>
      </c>
      <c r="G204" s="7">
        <f t="shared" si="62"/>
        <v>75</v>
      </c>
      <c r="H204" s="7">
        <f t="shared" si="62"/>
        <v>600</v>
      </c>
      <c r="I204" s="7">
        <f t="shared" si="62"/>
        <v>1200</v>
      </c>
      <c r="J204" s="7">
        <f t="shared" ref="J204:K204" si="63">SUBTOTAL(9,J202:J203)</f>
        <v>300</v>
      </c>
      <c r="K204" s="20">
        <f t="shared" si="63"/>
        <v>1050</v>
      </c>
    </row>
    <row r="205" spans="1:11" x14ac:dyDescent="0.35">
      <c r="A205" s="1"/>
      <c r="D205" s="4"/>
      <c r="E205" s="4"/>
      <c r="F205" s="4"/>
      <c r="G205" s="4"/>
      <c r="H205" s="4"/>
      <c r="I205" s="4"/>
      <c r="J205" s="4"/>
      <c r="K205" s="21"/>
    </row>
    <row r="206" spans="1:11" x14ac:dyDescent="0.35">
      <c r="A206" t="s">
        <v>234</v>
      </c>
      <c r="B206" t="s">
        <v>25</v>
      </c>
      <c r="C206" t="s">
        <v>235</v>
      </c>
      <c r="D206" s="4">
        <v>400</v>
      </c>
      <c r="E206" s="4">
        <v>0</v>
      </c>
      <c r="F206" s="4">
        <v>400</v>
      </c>
      <c r="G206" s="4">
        <v>0</v>
      </c>
      <c r="H206" s="4"/>
      <c r="I206" s="4">
        <v>200</v>
      </c>
      <c r="J206" s="4">
        <v>0</v>
      </c>
      <c r="K206" s="21">
        <v>200</v>
      </c>
    </row>
    <row r="207" spans="1:11" x14ac:dyDescent="0.35">
      <c r="A207" t="s">
        <v>234</v>
      </c>
      <c r="B207" t="s">
        <v>27</v>
      </c>
      <c r="C207" t="s">
        <v>236</v>
      </c>
      <c r="D207" s="4">
        <v>100</v>
      </c>
      <c r="E207" s="4">
        <v>0</v>
      </c>
      <c r="F207" s="4">
        <v>100</v>
      </c>
      <c r="G207" s="4">
        <v>0</v>
      </c>
      <c r="H207" s="4"/>
      <c r="I207" s="4">
        <v>100</v>
      </c>
      <c r="J207" s="4">
        <v>0</v>
      </c>
      <c r="K207" s="21"/>
    </row>
    <row r="208" spans="1:11" x14ac:dyDescent="0.35">
      <c r="A208" t="s">
        <v>234</v>
      </c>
      <c r="B208" t="s">
        <v>31</v>
      </c>
      <c r="C208" t="s">
        <v>237</v>
      </c>
      <c r="D208" s="4">
        <v>250</v>
      </c>
      <c r="E208" s="4">
        <v>0</v>
      </c>
      <c r="F208" s="4">
        <v>250</v>
      </c>
      <c r="G208" s="4">
        <v>0</v>
      </c>
      <c r="H208" s="4"/>
      <c r="I208" s="4">
        <v>0</v>
      </c>
      <c r="J208" s="4">
        <v>0</v>
      </c>
      <c r="K208" s="21"/>
    </row>
    <row r="209" spans="1:11" ht="16" x14ac:dyDescent="0.5">
      <c r="A209" t="s">
        <v>234</v>
      </c>
      <c r="B209" t="s">
        <v>33</v>
      </c>
      <c r="C209" t="s">
        <v>238</v>
      </c>
      <c r="D209" s="5">
        <v>0</v>
      </c>
      <c r="E209" s="5">
        <v>0</v>
      </c>
      <c r="F209" s="5">
        <v>0</v>
      </c>
      <c r="G209" s="5">
        <v>0</v>
      </c>
      <c r="H209" s="30"/>
      <c r="I209" s="5">
        <v>0</v>
      </c>
      <c r="J209" s="5">
        <v>0</v>
      </c>
      <c r="K209" s="19">
        <v>100</v>
      </c>
    </row>
    <row r="210" spans="1:11" x14ac:dyDescent="0.35">
      <c r="A210" s="1" t="s">
        <v>776</v>
      </c>
      <c r="D210" s="7">
        <f t="shared" ref="D210:I210" si="64">SUBTOTAL(9,D206:D209)</f>
        <v>750</v>
      </c>
      <c r="E210" s="7">
        <f t="shared" si="64"/>
        <v>0</v>
      </c>
      <c r="F210" s="7">
        <f t="shared" si="64"/>
        <v>750</v>
      </c>
      <c r="G210" s="7">
        <f t="shared" si="64"/>
        <v>0</v>
      </c>
      <c r="H210" s="7">
        <f t="shared" si="64"/>
        <v>0</v>
      </c>
      <c r="I210" s="7">
        <f t="shared" si="64"/>
        <v>300</v>
      </c>
      <c r="J210" s="7">
        <f t="shared" ref="J210:K210" si="65">SUBTOTAL(9,J206:J209)</f>
        <v>0</v>
      </c>
      <c r="K210" s="20">
        <f t="shared" si="65"/>
        <v>300</v>
      </c>
    </row>
    <row r="211" spans="1:11" x14ac:dyDescent="0.35">
      <c r="A211" s="1"/>
      <c r="D211" s="4"/>
      <c r="E211" s="4"/>
      <c r="F211" s="4"/>
      <c r="G211" s="4"/>
      <c r="H211" s="4"/>
      <c r="I211" s="4"/>
      <c r="J211" s="4"/>
      <c r="K211" s="21"/>
    </row>
    <row r="212" spans="1:11" x14ac:dyDescent="0.35">
      <c r="A212" t="s">
        <v>239</v>
      </c>
      <c r="B212" t="s">
        <v>41</v>
      </c>
      <c r="C212" t="s">
        <v>240</v>
      </c>
      <c r="D212" s="4">
        <v>78865.990000000005</v>
      </c>
      <c r="E212" s="4">
        <v>78865.990000000005</v>
      </c>
      <c r="F212" s="4">
        <v>79803.360000000001</v>
      </c>
      <c r="G212" s="4">
        <v>38602.199999999997</v>
      </c>
      <c r="H212" s="4">
        <v>74079.92</v>
      </c>
      <c r="I212" s="4">
        <v>81798</v>
      </c>
      <c r="J212" s="4">
        <v>0</v>
      </c>
      <c r="K212" s="21"/>
    </row>
    <row r="213" spans="1:11" x14ac:dyDescent="0.35">
      <c r="A213" t="s">
        <v>239</v>
      </c>
      <c r="B213" t="s">
        <v>43</v>
      </c>
      <c r="C213" t="s">
        <v>241</v>
      </c>
      <c r="D213" s="4">
        <v>55035.85</v>
      </c>
      <c r="E213" s="4">
        <v>55035.85</v>
      </c>
      <c r="F213" s="4">
        <v>54871.07</v>
      </c>
      <c r="G213" s="4">
        <v>18136.38</v>
      </c>
      <c r="H213" s="4">
        <v>18136.38</v>
      </c>
      <c r="I213" s="4">
        <v>0</v>
      </c>
      <c r="J213" s="4">
        <v>0</v>
      </c>
      <c r="K213" s="21"/>
    </row>
    <row r="214" spans="1:11" x14ac:dyDescent="0.35">
      <c r="A214" t="s">
        <v>239</v>
      </c>
      <c r="B214" t="s">
        <v>242</v>
      </c>
      <c r="C214" t="s">
        <v>243</v>
      </c>
      <c r="D214" s="4">
        <v>2550</v>
      </c>
      <c r="E214" s="4">
        <v>2550</v>
      </c>
      <c r="F214" s="4">
        <v>0</v>
      </c>
      <c r="G214" s="4">
        <v>0</v>
      </c>
      <c r="H214" s="4">
        <v>0</v>
      </c>
      <c r="I214" s="4">
        <v>500</v>
      </c>
      <c r="J214" s="4">
        <v>0</v>
      </c>
      <c r="K214" s="21">
        <v>500</v>
      </c>
    </row>
    <row r="215" spans="1:11" x14ac:dyDescent="0.35">
      <c r="A215" t="s">
        <v>239</v>
      </c>
      <c r="B215" t="s">
        <v>244</v>
      </c>
      <c r="C215" t="s">
        <v>245</v>
      </c>
      <c r="D215" s="4">
        <v>19564.439999999999</v>
      </c>
      <c r="E215" s="4">
        <v>19537.02</v>
      </c>
      <c r="F215" s="4">
        <v>19961.28</v>
      </c>
      <c r="G215" s="4">
        <v>9655.6</v>
      </c>
      <c r="H215" s="4">
        <v>17047.75</v>
      </c>
      <c r="I215" s="4">
        <v>25600</v>
      </c>
      <c r="J215" s="4">
        <v>10926.57</v>
      </c>
      <c r="K215" s="21">
        <v>18439.669999999998</v>
      </c>
    </row>
    <row r="216" spans="1:11" x14ac:dyDescent="0.35">
      <c r="A216" t="s">
        <v>239</v>
      </c>
      <c r="B216" t="s">
        <v>246</v>
      </c>
      <c r="C216" t="s">
        <v>247</v>
      </c>
      <c r="D216" s="4">
        <v>0.08</v>
      </c>
      <c r="E216" s="4">
        <v>0</v>
      </c>
      <c r="F216" s="4">
        <v>0</v>
      </c>
      <c r="G216" s="4">
        <v>0</v>
      </c>
      <c r="H216" s="4">
        <v>11510.3</v>
      </c>
      <c r="I216" s="4">
        <v>22039</v>
      </c>
      <c r="J216" s="4">
        <v>15085</v>
      </c>
      <c r="K216" s="21">
        <v>63428</v>
      </c>
    </row>
    <row r="217" spans="1:11" x14ac:dyDescent="0.35">
      <c r="A217" t="s">
        <v>239</v>
      </c>
      <c r="B217" t="s">
        <v>51</v>
      </c>
      <c r="C217" t="s">
        <v>248</v>
      </c>
      <c r="D217" s="4">
        <v>250</v>
      </c>
      <c r="E217" s="4">
        <v>250</v>
      </c>
      <c r="F217" s="4">
        <v>250</v>
      </c>
      <c r="G217" s="4">
        <v>0</v>
      </c>
      <c r="H217" s="4"/>
      <c r="I217" s="4">
        <v>500</v>
      </c>
      <c r="J217" s="4">
        <v>0</v>
      </c>
      <c r="K217" s="21">
        <v>250</v>
      </c>
    </row>
    <row r="218" spans="1:11" ht="16" x14ac:dyDescent="0.5">
      <c r="A218" t="s">
        <v>239</v>
      </c>
      <c r="B218" t="s">
        <v>19</v>
      </c>
      <c r="C218" t="s">
        <v>249</v>
      </c>
      <c r="D218" s="5">
        <v>0</v>
      </c>
      <c r="E218" s="5">
        <v>0</v>
      </c>
      <c r="F218" s="5">
        <v>0</v>
      </c>
      <c r="G218" s="5">
        <v>0</v>
      </c>
      <c r="H218" s="30"/>
      <c r="I218" s="5">
        <v>0</v>
      </c>
      <c r="J218" s="5">
        <v>0</v>
      </c>
      <c r="K218" s="25"/>
    </row>
    <row r="219" spans="1:11" x14ac:dyDescent="0.35">
      <c r="A219" s="1" t="s">
        <v>777</v>
      </c>
      <c r="D219" s="7">
        <f t="shared" ref="D219:I219" si="66">SUBTOTAL(9,D212:D218)</f>
        <v>156266.35999999999</v>
      </c>
      <c r="E219" s="7">
        <f t="shared" si="66"/>
        <v>156238.85999999999</v>
      </c>
      <c r="F219" s="7">
        <f t="shared" si="66"/>
        <v>154885.71</v>
      </c>
      <c r="G219" s="7">
        <f t="shared" si="66"/>
        <v>66394.180000000008</v>
      </c>
      <c r="H219" s="7">
        <f t="shared" si="66"/>
        <v>120774.35</v>
      </c>
      <c r="I219" s="7">
        <f t="shared" si="66"/>
        <v>130437</v>
      </c>
      <c r="J219" s="7">
        <f t="shared" ref="J219:K219" si="67">SUBTOTAL(9,J212:J218)</f>
        <v>26011.57</v>
      </c>
      <c r="K219" s="20">
        <f t="shared" si="67"/>
        <v>82617.67</v>
      </c>
    </row>
    <row r="220" spans="1:11" x14ac:dyDescent="0.35">
      <c r="A220" s="1"/>
      <c r="D220" s="4"/>
      <c r="E220" s="4"/>
      <c r="F220" s="4"/>
      <c r="G220" s="4"/>
      <c r="H220" s="4"/>
      <c r="I220" s="4"/>
      <c r="J220" s="4"/>
      <c r="K220" s="21"/>
    </row>
    <row r="221" spans="1:11" x14ac:dyDescent="0.35">
      <c r="A221" t="s">
        <v>250</v>
      </c>
      <c r="B221" t="s">
        <v>85</v>
      </c>
      <c r="C221" t="s">
        <v>251</v>
      </c>
      <c r="D221" s="4">
        <v>29200</v>
      </c>
      <c r="E221" s="4">
        <v>0</v>
      </c>
      <c r="F221" s="4">
        <v>32000</v>
      </c>
      <c r="G221" s="4">
        <v>26701.46</v>
      </c>
      <c r="H221" s="4">
        <v>29482.29</v>
      </c>
      <c r="I221" s="4">
        <v>3000</v>
      </c>
      <c r="J221" s="4">
        <v>450</v>
      </c>
      <c r="K221" s="21">
        <v>20000</v>
      </c>
    </row>
    <row r="222" spans="1:11" x14ac:dyDescent="0.35">
      <c r="A222" t="s">
        <v>250</v>
      </c>
      <c r="B222" t="s">
        <v>25</v>
      </c>
      <c r="C222" t="s">
        <v>252</v>
      </c>
      <c r="D222" s="4">
        <v>1000</v>
      </c>
      <c r="E222" s="4">
        <v>0</v>
      </c>
      <c r="F222" s="4">
        <v>668.38</v>
      </c>
      <c r="G222" s="4">
        <v>0</v>
      </c>
      <c r="H222" s="4"/>
      <c r="I222" s="4">
        <v>1000</v>
      </c>
      <c r="J222" s="4">
        <v>0</v>
      </c>
      <c r="K222" s="21">
        <v>1000</v>
      </c>
    </row>
    <row r="223" spans="1:11" x14ac:dyDescent="0.35">
      <c r="A223" t="s">
        <v>250</v>
      </c>
      <c r="B223" t="s">
        <v>64</v>
      </c>
      <c r="C223" t="s">
        <v>253</v>
      </c>
      <c r="D223" s="4">
        <v>2000</v>
      </c>
      <c r="E223" s="4">
        <v>953.85</v>
      </c>
      <c r="F223" s="4">
        <v>1820</v>
      </c>
      <c r="G223" s="4">
        <v>114.97</v>
      </c>
      <c r="H223" s="4">
        <v>1034.99</v>
      </c>
      <c r="I223" s="4">
        <v>1500</v>
      </c>
      <c r="J223" s="4">
        <v>105.99</v>
      </c>
      <c r="K223" s="21">
        <v>500</v>
      </c>
    </row>
    <row r="224" spans="1:11" x14ac:dyDescent="0.35">
      <c r="A224" t="s">
        <v>250</v>
      </c>
      <c r="B224" t="s">
        <v>68</v>
      </c>
      <c r="C224" t="s">
        <v>254</v>
      </c>
      <c r="D224" s="4">
        <v>1500</v>
      </c>
      <c r="E224" s="4">
        <v>0</v>
      </c>
      <c r="F224" s="4">
        <v>1500</v>
      </c>
      <c r="G224" s="4">
        <v>0</v>
      </c>
      <c r="H224" s="4"/>
      <c r="I224" s="4">
        <v>750</v>
      </c>
      <c r="J224" s="4">
        <v>0</v>
      </c>
      <c r="K224" s="21"/>
    </row>
    <row r="225" spans="1:11" x14ac:dyDescent="0.35">
      <c r="A225" t="s">
        <v>250</v>
      </c>
      <c r="B225" t="s">
        <v>27</v>
      </c>
      <c r="C225" t="s">
        <v>255</v>
      </c>
      <c r="D225" s="4">
        <v>0</v>
      </c>
      <c r="E225" s="4">
        <v>0</v>
      </c>
      <c r="F225" s="4">
        <v>0</v>
      </c>
      <c r="G225" s="4">
        <v>0</v>
      </c>
      <c r="H225" s="4"/>
      <c r="I225" s="4">
        <v>0</v>
      </c>
      <c r="J225" s="4">
        <v>0</v>
      </c>
      <c r="K225" s="21"/>
    </row>
    <row r="226" spans="1:11" x14ac:dyDescent="0.35">
      <c r="A226" t="s">
        <v>250</v>
      </c>
      <c r="B226" t="s">
        <v>29</v>
      </c>
      <c r="C226" t="s">
        <v>256</v>
      </c>
      <c r="D226" s="4">
        <v>300</v>
      </c>
      <c r="E226" s="4">
        <v>0</v>
      </c>
      <c r="F226" s="4">
        <v>0</v>
      </c>
      <c r="G226" s="4">
        <v>0</v>
      </c>
      <c r="H226" s="4"/>
      <c r="I226" s="4">
        <v>300</v>
      </c>
      <c r="J226" s="4">
        <v>0</v>
      </c>
      <c r="K226" s="21">
        <v>300</v>
      </c>
    </row>
    <row r="227" spans="1:11" x14ac:dyDescent="0.35">
      <c r="A227" t="s">
        <v>250</v>
      </c>
      <c r="B227" t="s">
        <v>31</v>
      </c>
      <c r="C227" t="s">
        <v>257</v>
      </c>
      <c r="D227" s="4">
        <v>250</v>
      </c>
      <c r="E227" s="4">
        <v>0</v>
      </c>
      <c r="F227" s="4">
        <v>0</v>
      </c>
      <c r="G227" s="4">
        <v>0</v>
      </c>
      <c r="H227" s="4">
        <v>3230</v>
      </c>
      <c r="I227" s="4">
        <v>0</v>
      </c>
      <c r="J227" s="4">
        <v>0</v>
      </c>
      <c r="K227" s="21">
        <v>550</v>
      </c>
    </row>
    <row r="228" spans="1:11" ht="16" x14ac:dyDescent="0.5">
      <c r="A228" t="s">
        <v>250</v>
      </c>
      <c r="B228" t="s">
        <v>33</v>
      </c>
      <c r="C228" t="s">
        <v>258</v>
      </c>
      <c r="D228" s="5">
        <v>1500</v>
      </c>
      <c r="E228" s="5">
        <v>0</v>
      </c>
      <c r="F228" s="5">
        <v>3230</v>
      </c>
      <c r="G228" s="5">
        <v>880</v>
      </c>
      <c r="H228" s="30"/>
      <c r="I228" s="5">
        <v>1500</v>
      </c>
      <c r="J228" s="5">
        <v>0</v>
      </c>
      <c r="K228" s="19">
        <v>500</v>
      </c>
    </row>
    <row r="229" spans="1:11" x14ac:dyDescent="0.35">
      <c r="A229" s="1" t="s">
        <v>778</v>
      </c>
      <c r="D229" s="7">
        <f t="shared" ref="D229:I229" si="68">SUBTOTAL(9,D221:D228)</f>
        <v>35750</v>
      </c>
      <c r="E229" s="7">
        <f t="shared" si="68"/>
        <v>953.85</v>
      </c>
      <c r="F229" s="7">
        <f t="shared" si="68"/>
        <v>39218.380000000005</v>
      </c>
      <c r="G229" s="7">
        <f t="shared" si="68"/>
        <v>27696.43</v>
      </c>
      <c r="H229" s="7">
        <f t="shared" si="68"/>
        <v>33747.279999999999</v>
      </c>
      <c r="I229" s="7">
        <f t="shared" si="68"/>
        <v>8050</v>
      </c>
      <c r="J229" s="7">
        <f t="shared" ref="J229:K229" si="69">SUBTOTAL(9,J221:J228)</f>
        <v>555.99</v>
      </c>
      <c r="K229" s="20">
        <f t="shared" si="69"/>
        <v>22850</v>
      </c>
    </row>
    <row r="230" spans="1:11" x14ac:dyDescent="0.35">
      <c r="A230" s="1"/>
      <c r="D230" s="4"/>
      <c r="E230" s="4"/>
      <c r="F230" s="4"/>
      <c r="G230" s="4"/>
      <c r="H230" s="4"/>
      <c r="I230" s="4"/>
      <c r="J230" s="4"/>
      <c r="K230" s="21"/>
    </row>
    <row r="231" spans="1:11" x14ac:dyDescent="0.35">
      <c r="A231" t="s">
        <v>259</v>
      </c>
      <c r="B231" t="s">
        <v>41</v>
      </c>
      <c r="C231" t="s">
        <v>260</v>
      </c>
      <c r="D231" s="4">
        <v>31570.14</v>
      </c>
      <c r="E231" s="4">
        <v>31570.14</v>
      </c>
      <c r="F231" s="4">
        <v>31956.32</v>
      </c>
      <c r="G231" s="4">
        <v>15597.65</v>
      </c>
      <c r="H231" s="4">
        <v>31453.41</v>
      </c>
      <c r="I231" s="4">
        <v>32755</v>
      </c>
      <c r="J231" s="4">
        <v>15681.75</v>
      </c>
      <c r="K231" s="21">
        <v>38011.519999999997</v>
      </c>
    </row>
    <row r="232" spans="1:11" x14ac:dyDescent="0.35">
      <c r="A232" t="s">
        <v>259</v>
      </c>
      <c r="B232" t="s">
        <v>49</v>
      </c>
      <c r="C232" t="s">
        <v>261</v>
      </c>
      <c r="D232" s="4">
        <v>2098.86</v>
      </c>
      <c r="E232" s="4">
        <v>1605.75</v>
      </c>
      <c r="F232" s="4">
        <v>2500.2600000000002</v>
      </c>
      <c r="G232" s="4">
        <v>1963.65</v>
      </c>
      <c r="H232" s="4">
        <v>3017.39</v>
      </c>
      <c r="I232" s="4">
        <v>2500</v>
      </c>
      <c r="J232" s="4">
        <v>1392.63</v>
      </c>
      <c r="K232" s="21">
        <v>2700</v>
      </c>
    </row>
    <row r="233" spans="1:11" x14ac:dyDescent="0.35">
      <c r="A233" t="s">
        <v>259</v>
      </c>
      <c r="B233" t="s">
        <v>51</v>
      </c>
      <c r="C233" t="s">
        <v>262</v>
      </c>
      <c r="D233" s="4">
        <v>500</v>
      </c>
      <c r="E233" s="4">
        <v>500</v>
      </c>
      <c r="F233" s="4">
        <v>500</v>
      </c>
      <c r="G233" s="4">
        <v>0</v>
      </c>
      <c r="H233" s="4">
        <v>500</v>
      </c>
      <c r="I233" s="4">
        <v>500</v>
      </c>
      <c r="J233" s="4">
        <v>0</v>
      </c>
      <c r="K233" s="21">
        <v>1000</v>
      </c>
    </row>
    <row r="234" spans="1:11" ht="16" x14ac:dyDescent="0.5">
      <c r="A234" t="s">
        <v>259</v>
      </c>
      <c r="B234" t="s">
        <v>263</v>
      </c>
      <c r="C234" t="s">
        <v>264</v>
      </c>
      <c r="D234" s="5">
        <v>150</v>
      </c>
      <c r="E234" s="5">
        <v>149.94</v>
      </c>
      <c r="F234" s="5">
        <v>150</v>
      </c>
      <c r="G234" s="5">
        <v>124.98</v>
      </c>
      <c r="H234" s="5">
        <v>124.98</v>
      </c>
      <c r="I234" s="5">
        <v>150</v>
      </c>
      <c r="J234" s="5">
        <v>0</v>
      </c>
      <c r="K234" s="19">
        <v>150</v>
      </c>
    </row>
    <row r="235" spans="1:11" x14ac:dyDescent="0.35">
      <c r="A235" s="1" t="s">
        <v>779</v>
      </c>
      <c r="D235" s="7">
        <f t="shared" ref="D235:I235" si="70">SUBTOTAL(9,D231:D234)</f>
        <v>34319</v>
      </c>
      <c r="E235" s="7">
        <f t="shared" si="70"/>
        <v>33825.83</v>
      </c>
      <c r="F235" s="7">
        <f t="shared" si="70"/>
        <v>35106.58</v>
      </c>
      <c r="G235" s="7">
        <f t="shared" si="70"/>
        <v>17686.28</v>
      </c>
      <c r="H235" s="7">
        <f t="shared" si="70"/>
        <v>35095.780000000006</v>
      </c>
      <c r="I235" s="7">
        <f t="shared" si="70"/>
        <v>35905</v>
      </c>
      <c r="J235" s="7">
        <f t="shared" ref="J235:K235" si="71">SUBTOTAL(9,J231:J234)</f>
        <v>17074.38</v>
      </c>
      <c r="K235" s="20">
        <f t="shared" si="71"/>
        <v>41861.519999999997</v>
      </c>
    </row>
    <row r="236" spans="1:11" x14ac:dyDescent="0.35">
      <c r="A236" s="1"/>
      <c r="D236" s="4"/>
      <c r="E236" s="4"/>
      <c r="F236" s="4"/>
      <c r="G236" s="4"/>
      <c r="H236" s="4"/>
      <c r="I236" s="4"/>
      <c r="J236" s="4"/>
      <c r="K236" s="21"/>
    </row>
    <row r="237" spans="1:11" x14ac:dyDescent="0.35">
      <c r="A237" t="s">
        <v>265</v>
      </c>
      <c r="B237" t="s">
        <v>266</v>
      </c>
      <c r="C237" t="s">
        <v>267</v>
      </c>
      <c r="D237" s="4">
        <v>1091</v>
      </c>
      <c r="E237" s="4">
        <v>425.96</v>
      </c>
      <c r="F237" s="4">
        <v>1131</v>
      </c>
      <c r="G237" s="4">
        <v>344.42</v>
      </c>
      <c r="H237" s="4">
        <v>1013.23</v>
      </c>
      <c r="I237" s="4">
        <v>1000</v>
      </c>
      <c r="J237" s="4">
        <v>209.66</v>
      </c>
      <c r="K237" s="21">
        <v>500</v>
      </c>
    </row>
    <row r="238" spans="1:11" x14ac:dyDescent="0.35">
      <c r="A238" t="s">
        <v>265</v>
      </c>
      <c r="B238" t="s">
        <v>268</v>
      </c>
      <c r="C238" t="s">
        <v>269</v>
      </c>
      <c r="D238" s="4">
        <v>20710.919999999998</v>
      </c>
      <c r="E238" s="4">
        <v>15147.25</v>
      </c>
      <c r="F238" s="4">
        <v>17204.189999999999</v>
      </c>
      <c r="G238" s="4">
        <v>6390.04</v>
      </c>
      <c r="H238" s="4">
        <v>14248.11</v>
      </c>
      <c r="I238" s="4">
        <v>15000</v>
      </c>
      <c r="J238" s="4">
        <v>7942.1</v>
      </c>
      <c r="K238" s="21">
        <v>14500</v>
      </c>
    </row>
    <row r="239" spans="1:11" x14ac:dyDescent="0.35">
      <c r="A239" t="s">
        <v>265</v>
      </c>
      <c r="B239" t="s">
        <v>270</v>
      </c>
      <c r="C239" t="s">
        <v>271</v>
      </c>
      <c r="D239" s="4">
        <v>15062.41</v>
      </c>
      <c r="E239" s="4">
        <v>15062.41</v>
      </c>
      <c r="F239" s="4">
        <v>13000</v>
      </c>
      <c r="G239" s="4">
        <v>3098.43</v>
      </c>
      <c r="H239" s="4">
        <v>20372.330000000002</v>
      </c>
      <c r="I239" s="4">
        <v>19500</v>
      </c>
      <c r="J239" s="4">
        <v>3125.04</v>
      </c>
      <c r="K239" s="21">
        <v>17000</v>
      </c>
    </row>
    <row r="240" spans="1:11" x14ac:dyDescent="0.35">
      <c r="A240" t="s">
        <v>265</v>
      </c>
      <c r="B240" t="s">
        <v>272</v>
      </c>
      <c r="C240" t="s">
        <v>273</v>
      </c>
      <c r="D240" s="4">
        <v>450</v>
      </c>
      <c r="E240" s="4">
        <v>344.88</v>
      </c>
      <c r="F240" s="4">
        <v>440</v>
      </c>
      <c r="G240" s="4">
        <v>233.68</v>
      </c>
      <c r="H240" s="4">
        <v>644.07000000000005</v>
      </c>
      <c r="I240" s="4">
        <v>450</v>
      </c>
      <c r="J240" s="4">
        <v>163.81</v>
      </c>
      <c r="K240" s="21">
        <v>400</v>
      </c>
    </row>
    <row r="241" spans="1:11" x14ac:dyDescent="0.35">
      <c r="A241" t="s">
        <v>265</v>
      </c>
      <c r="B241" t="s">
        <v>274</v>
      </c>
      <c r="C241" t="s">
        <v>275</v>
      </c>
      <c r="D241" s="4">
        <v>717</v>
      </c>
      <c r="E241" s="4">
        <v>551.54999999999995</v>
      </c>
      <c r="F241" s="4">
        <v>700</v>
      </c>
      <c r="G241" s="4">
        <v>406.85</v>
      </c>
      <c r="H241" s="4">
        <v>1121.69</v>
      </c>
      <c r="I241" s="4">
        <v>800</v>
      </c>
      <c r="J241" s="4">
        <v>284.05</v>
      </c>
      <c r="K241" s="21">
        <v>700</v>
      </c>
    </row>
    <row r="242" spans="1:11" x14ac:dyDescent="0.35">
      <c r="A242" t="s">
        <v>265</v>
      </c>
      <c r="B242" t="s">
        <v>276</v>
      </c>
      <c r="C242" t="s">
        <v>277</v>
      </c>
      <c r="D242" s="4">
        <v>0</v>
      </c>
      <c r="E242" s="4">
        <v>0</v>
      </c>
      <c r="F242" s="4">
        <v>0</v>
      </c>
      <c r="G242" s="4">
        <v>0</v>
      </c>
      <c r="H242" s="4"/>
      <c r="I242" s="4">
        <v>0</v>
      </c>
      <c r="J242" s="4">
        <v>0</v>
      </c>
      <c r="K242" s="21"/>
    </row>
    <row r="243" spans="1:11" x14ac:dyDescent="0.35">
      <c r="A243" t="s">
        <v>265</v>
      </c>
      <c r="B243" t="s">
        <v>278</v>
      </c>
      <c r="C243" t="s">
        <v>279</v>
      </c>
      <c r="D243" s="4">
        <v>452</v>
      </c>
      <c r="E243" s="4">
        <v>408</v>
      </c>
      <c r="F243" s="4">
        <v>750</v>
      </c>
      <c r="G243" s="4">
        <v>0</v>
      </c>
      <c r="H243" s="4">
        <v>561.04</v>
      </c>
      <c r="I243" s="4">
        <v>750</v>
      </c>
      <c r="J243" s="4">
        <v>0</v>
      </c>
      <c r="K243" s="21">
        <v>750</v>
      </c>
    </row>
    <row r="244" spans="1:11" x14ac:dyDescent="0.35">
      <c r="A244" t="s">
        <v>265</v>
      </c>
      <c r="B244" t="s">
        <v>61</v>
      </c>
      <c r="C244" t="s">
        <v>280</v>
      </c>
      <c r="D244" s="4">
        <v>2448</v>
      </c>
      <c r="E244" s="4">
        <v>2448</v>
      </c>
      <c r="F244" s="4">
        <v>2400</v>
      </c>
      <c r="G244" s="4">
        <v>1614</v>
      </c>
      <c r="H244" s="4">
        <v>2170</v>
      </c>
      <c r="I244" s="4">
        <v>2800</v>
      </c>
      <c r="J244" s="4">
        <v>1964.5</v>
      </c>
      <c r="K244" s="21">
        <v>2800</v>
      </c>
    </row>
    <row r="245" spans="1:11" x14ac:dyDescent="0.35">
      <c r="A245" t="s">
        <v>265</v>
      </c>
      <c r="B245" t="s">
        <v>281</v>
      </c>
      <c r="C245" t="s">
        <v>282</v>
      </c>
      <c r="D245" s="4">
        <v>1470</v>
      </c>
      <c r="E245" s="4">
        <v>1068</v>
      </c>
      <c r="F245" s="4">
        <v>1500</v>
      </c>
      <c r="G245" s="4">
        <v>573</v>
      </c>
      <c r="H245" s="4">
        <v>1152</v>
      </c>
      <c r="I245" s="4">
        <v>1500</v>
      </c>
      <c r="J245" s="4">
        <v>674.88</v>
      </c>
      <c r="K245" s="21">
        <v>1500</v>
      </c>
    </row>
    <row r="246" spans="1:11" x14ac:dyDescent="0.35">
      <c r="A246" t="s">
        <v>265</v>
      </c>
      <c r="B246" t="s">
        <v>283</v>
      </c>
      <c r="C246" t="s">
        <v>284</v>
      </c>
      <c r="D246" s="4">
        <v>14000</v>
      </c>
      <c r="E246" s="4">
        <v>13561.07</v>
      </c>
      <c r="F246" s="4">
        <v>14000</v>
      </c>
      <c r="G246" s="4">
        <v>5234.6899999999996</v>
      </c>
      <c r="H246" s="4">
        <v>13417.48</v>
      </c>
      <c r="I246" s="4">
        <v>14000</v>
      </c>
      <c r="J246" s="4">
        <v>6065.83</v>
      </c>
      <c r="K246" s="21">
        <v>13800</v>
      </c>
    </row>
    <row r="247" spans="1:11" x14ac:dyDescent="0.35">
      <c r="A247" t="s">
        <v>265</v>
      </c>
      <c r="B247" t="s">
        <v>66</v>
      </c>
      <c r="C247" t="s">
        <v>285</v>
      </c>
      <c r="D247" s="4">
        <v>9000</v>
      </c>
      <c r="E247" s="4">
        <v>7845.49</v>
      </c>
      <c r="F247" s="4">
        <v>9000</v>
      </c>
      <c r="G247" s="4">
        <v>1448.64</v>
      </c>
      <c r="H247" s="4">
        <v>5694.15</v>
      </c>
      <c r="I247" s="4">
        <v>10000</v>
      </c>
      <c r="J247" s="4">
        <v>1086.6400000000001</v>
      </c>
      <c r="K247" s="21">
        <v>10000</v>
      </c>
    </row>
    <row r="248" spans="1:11" x14ac:dyDescent="0.35">
      <c r="A248" t="s">
        <v>265</v>
      </c>
      <c r="B248" t="s">
        <v>286</v>
      </c>
      <c r="C248" t="s">
        <v>287</v>
      </c>
      <c r="D248" s="4">
        <v>26500</v>
      </c>
      <c r="E248" s="4">
        <v>8959.83</v>
      </c>
      <c r="F248" s="4">
        <v>26500</v>
      </c>
      <c r="G248" s="4">
        <v>23408.36</v>
      </c>
      <c r="H248" s="4">
        <v>26362.47</v>
      </c>
      <c r="I248" s="4">
        <v>17500</v>
      </c>
      <c r="J248" s="4">
        <v>1979.4</v>
      </c>
      <c r="K248" s="21">
        <v>15000</v>
      </c>
    </row>
    <row r="249" spans="1:11" x14ac:dyDescent="0.35">
      <c r="A249" t="s">
        <v>265</v>
      </c>
      <c r="B249" t="s">
        <v>288</v>
      </c>
      <c r="C249" t="s">
        <v>289</v>
      </c>
      <c r="D249" s="4">
        <v>1500</v>
      </c>
      <c r="E249" s="4">
        <v>978.59</v>
      </c>
      <c r="F249" s="4">
        <v>1500</v>
      </c>
      <c r="G249" s="4">
        <v>1500</v>
      </c>
      <c r="H249" s="4">
        <v>1500</v>
      </c>
      <c r="I249" s="4">
        <v>1500</v>
      </c>
      <c r="J249" s="4">
        <v>0</v>
      </c>
      <c r="K249" s="21">
        <v>1000</v>
      </c>
    </row>
    <row r="250" spans="1:11" x14ac:dyDescent="0.35">
      <c r="A250" t="s">
        <v>265</v>
      </c>
      <c r="B250" t="s">
        <v>68</v>
      </c>
      <c r="C250" t="s">
        <v>290</v>
      </c>
      <c r="D250" s="4">
        <v>1000</v>
      </c>
      <c r="E250" s="4">
        <v>967.07</v>
      </c>
      <c r="F250" s="4">
        <v>1000</v>
      </c>
      <c r="G250" s="4">
        <v>199.99</v>
      </c>
      <c r="H250" s="4">
        <v>875.99</v>
      </c>
      <c r="I250" s="4">
        <v>1000</v>
      </c>
      <c r="J250" s="4">
        <v>109.98</v>
      </c>
      <c r="K250" s="21">
        <v>1000</v>
      </c>
    </row>
    <row r="251" spans="1:11" ht="16" x14ac:dyDescent="0.5">
      <c r="A251" t="s">
        <v>265</v>
      </c>
      <c r="B251" t="s">
        <v>291</v>
      </c>
      <c r="C251" t="s">
        <v>292</v>
      </c>
      <c r="D251" s="5">
        <v>6800</v>
      </c>
      <c r="E251" s="5">
        <v>6673.88</v>
      </c>
      <c r="F251" s="5">
        <v>7500</v>
      </c>
      <c r="G251" s="5">
        <v>3298.51</v>
      </c>
      <c r="H251" s="5">
        <v>7005.81</v>
      </c>
      <c r="I251" s="5">
        <v>7500</v>
      </c>
      <c r="J251" s="5">
        <v>5318.83</v>
      </c>
      <c r="K251" s="19">
        <v>7700</v>
      </c>
    </row>
    <row r="252" spans="1:11" x14ac:dyDescent="0.35">
      <c r="A252" s="1" t="s">
        <v>780</v>
      </c>
      <c r="D252" s="7">
        <f t="shared" ref="D252:I252" si="72">SUBTOTAL(9,D237:D251)</f>
        <v>101201.33</v>
      </c>
      <c r="E252" s="7">
        <f t="shared" si="72"/>
        <v>74441.98000000001</v>
      </c>
      <c r="F252" s="7">
        <f t="shared" si="72"/>
        <v>96625.19</v>
      </c>
      <c r="G252" s="7">
        <f t="shared" si="72"/>
        <v>47750.61</v>
      </c>
      <c r="H252" s="7">
        <f t="shared" si="72"/>
        <v>96138.37000000001</v>
      </c>
      <c r="I252" s="7">
        <f t="shared" si="72"/>
        <v>93300</v>
      </c>
      <c r="J252" s="7">
        <f t="shared" ref="J252:K252" si="73">SUBTOTAL(9,J237:J251)</f>
        <v>28924.719999999994</v>
      </c>
      <c r="K252" s="20">
        <f t="shared" si="73"/>
        <v>86650</v>
      </c>
    </row>
    <row r="253" spans="1:11" x14ac:dyDescent="0.35">
      <c r="A253" s="1"/>
      <c r="D253" s="4"/>
      <c r="E253" s="4"/>
      <c r="F253" s="4"/>
      <c r="G253" s="4"/>
      <c r="H253" s="4"/>
      <c r="I253" s="4"/>
      <c r="J253" s="4"/>
      <c r="K253" s="21"/>
    </row>
    <row r="254" spans="1:11" x14ac:dyDescent="0.35">
      <c r="A254" t="s">
        <v>293</v>
      </c>
      <c r="B254" t="s">
        <v>41</v>
      </c>
      <c r="C254" t="s">
        <v>294</v>
      </c>
      <c r="D254" s="4">
        <v>103153.22</v>
      </c>
      <c r="E254" s="4">
        <v>103153.22</v>
      </c>
      <c r="F254" s="4">
        <v>115274</v>
      </c>
      <c r="G254" s="4">
        <v>56090.91</v>
      </c>
      <c r="H254" s="4">
        <v>115273.42</v>
      </c>
      <c r="I254" s="4">
        <v>118619.28</v>
      </c>
      <c r="J254" s="4">
        <v>75325.919999999998</v>
      </c>
      <c r="K254" s="21">
        <v>106087.5</v>
      </c>
    </row>
    <row r="255" spans="1:11" x14ac:dyDescent="0.35">
      <c r="A255" t="s">
        <v>293</v>
      </c>
      <c r="B255" t="s">
        <v>295</v>
      </c>
      <c r="C255" t="s">
        <v>296</v>
      </c>
      <c r="D255" s="4">
        <v>5000</v>
      </c>
      <c r="E255" s="4">
        <v>5000</v>
      </c>
      <c r="F255" s="4">
        <v>5000</v>
      </c>
      <c r="G255" s="4">
        <v>2500</v>
      </c>
      <c r="H255" s="4">
        <v>5000</v>
      </c>
      <c r="I255" s="4">
        <v>5000</v>
      </c>
      <c r="J255" s="4">
        <v>2210</v>
      </c>
      <c r="K255" s="21">
        <v>5000</v>
      </c>
    </row>
    <row r="256" spans="1:11" x14ac:dyDescent="0.35">
      <c r="A256" t="s">
        <v>293</v>
      </c>
      <c r="B256" t="s">
        <v>123</v>
      </c>
      <c r="C256" t="s">
        <v>297</v>
      </c>
      <c r="D256" s="4">
        <v>88135</v>
      </c>
      <c r="E256" s="4">
        <v>88134.48</v>
      </c>
      <c r="F256" s="4">
        <v>90347.76</v>
      </c>
      <c r="G256" s="4">
        <v>43962.32</v>
      </c>
      <c r="H256" s="4">
        <v>90347.76</v>
      </c>
      <c r="I256" s="4">
        <v>92602.8</v>
      </c>
      <c r="J256" s="4">
        <v>44704.800000000003</v>
      </c>
      <c r="K256" s="21">
        <v>94556.800000000003</v>
      </c>
    </row>
    <row r="257" spans="1:11" x14ac:dyDescent="0.35">
      <c r="A257" t="s">
        <v>293</v>
      </c>
      <c r="B257" t="s">
        <v>298</v>
      </c>
      <c r="C257" t="s">
        <v>299</v>
      </c>
      <c r="D257" s="4">
        <v>67129.2</v>
      </c>
      <c r="E257" s="4">
        <v>67129.2</v>
      </c>
      <c r="F257" s="4">
        <v>68820.479999999996</v>
      </c>
      <c r="G257" s="4">
        <v>33487.360000000001</v>
      </c>
      <c r="H257" s="4">
        <v>68820.479999999996</v>
      </c>
      <c r="I257" s="4">
        <v>70532.639999999999</v>
      </c>
      <c r="J257" s="4">
        <v>27160.560000000001</v>
      </c>
      <c r="K257" s="21">
        <v>72051.199999999997</v>
      </c>
    </row>
    <row r="258" spans="1:11" x14ac:dyDescent="0.35">
      <c r="A258" s="11" t="s">
        <v>293</v>
      </c>
      <c r="B258" s="11">
        <v>511017</v>
      </c>
      <c r="C258" t="s">
        <v>840</v>
      </c>
      <c r="D258" s="4">
        <v>0</v>
      </c>
      <c r="E258" s="4">
        <v>0</v>
      </c>
      <c r="F258" s="4">
        <v>0</v>
      </c>
      <c r="G258" s="4">
        <v>0</v>
      </c>
      <c r="H258" s="4"/>
      <c r="I258" s="4">
        <v>2500</v>
      </c>
      <c r="J258" s="4">
        <v>1460</v>
      </c>
      <c r="K258" s="21">
        <v>3500</v>
      </c>
    </row>
    <row r="259" spans="1:11" x14ac:dyDescent="0.35">
      <c r="A259" t="s">
        <v>293</v>
      </c>
      <c r="B259" t="s">
        <v>43</v>
      </c>
      <c r="C259" t="s">
        <v>300</v>
      </c>
      <c r="D259" s="4">
        <v>52409</v>
      </c>
      <c r="E259" s="4">
        <v>52408.800000000003</v>
      </c>
      <c r="F259" s="4">
        <v>53724.24</v>
      </c>
      <c r="G259" s="4">
        <v>26141.69</v>
      </c>
      <c r="H259" s="4">
        <v>53724.26</v>
      </c>
      <c r="I259" s="4">
        <v>55067.35</v>
      </c>
      <c r="J259" s="4">
        <v>26580.959999999999</v>
      </c>
      <c r="K259" s="21">
        <v>56220.84</v>
      </c>
    </row>
    <row r="260" spans="1:11" x14ac:dyDescent="0.35">
      <c r="A260" t="s">
        <v>293</v>
      </c>
      <c r="B260" t="s">
        <v>301</v>
      </c>
      <c r="C260" t="s">
        <v>302</v>
      </c>
      <c r="D260" s="4">
        <v>216985</v>
      </c>
      <c r="E260" s="4">
        <v>216707.84</v>
      </c>
      <c r="F260" s="4">
        <v>222434.64</v>
      </c>
      <c r="G260" s="4">
        <v>108518.56</v>
      </c>
      <c r="H260" s="4">
        <v>222434.64</v>
      </c>
      <c r="I260" s="4">
        <v>227946.96</v>
      </c>
      <c r="J260" s="4">
        <v>108795.36</v>
      </c>
      <c r="K260" s="21">
        <v>227219.20000000001</v>
      </c>
    </row>
    <row r="261" spans="1:11" x14ac:dyDescent="0.35">
      <c r="A261" t="s">
        <v>293</v>
      </c>
      <c r="B261" t="s">
        <v>303</v>
      </c>
      <c r="C261" t="s">
        <v>304</v>
      </c>
      <c r="D261" s="4">
        <v>490213.91</v>
      </c>
      <c r="E261" s="4">
        <v>490213.91</v>
      </c>
      <c r="F261" s="4">
        <v>502965.79</v>
      </c>
      <c r="G261" s="4">
        <v>245414.11</v>
      </c>
      <c r="H261" s="4">
        <v>502517.85</v>
      </c>
      <c r="I261" s="4">
        <v>515506.32</v>
      </c>
      <c r="J261" s="4">
        <v>245508.64</v>
      </c>
      <c r="K261" s="21">
        <v>566284.16</v>
      </c>
    </row>
    <row r="262" spans="1:11" x14ac:dyDescent="0.35">
      <c r="A262" t="s">
        <v>293</v>
      </c>
      <c r="B262" s="24">
        <v>511025</v>
      </c>
      <c r="C262" t="s">
        <v>306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21">
        <v>2000</v>
      </c>
    </row>
    <row r="263" spans="1:11" x14ac:dyDescent="0.35">
      <c r="A263" t="s">
        <v>293</v>
      </c>
      <c r="B263" t="s">
        <v>305</v>
      </c>
      <c r="C263" t="s">
        <v>847</v>
      </c>
      <c r="D263" s="4">
        <v>13543.86</v>
      </c>
      <c r="E263" s="4">
        <v>13543.86</v>
      </c>
      <c r="F263" s="4">
        <v>21000</v>
      </c>
      <c r="G263" s="4">
        <v>14508.08</v>
      </c>
      <c r="H263" s="4">
        <v>31983</v>
      </c>
      <c r="I263" s="4">
        <v>11000</v>
      </c>
      <c r="J263" s="4">
        <v>19255.849999999999</v>
      </c>
      <c r="K263" s="21"/>
    </row>
    <row r="264" spans="1:11" x14ac:dyDescent="0.35">
      <c r="A264" t="s">
        <v>293</v>
      </c>
      <c r="B264" t="s">
        <v>307</v>
      </c>
      <c r="C264" t="s">
        <v>308</v>
      </c>
      <c r="D264" s="4">
        <v>15370</v>
      </c>
      <c r="E264" s="4">
        <v>15362.84</v>
      </c>
      <c r="F264" s="4">
        <v>15760.22</v>
      </c>
      <c r="G264" s="4">
        <v>7654.56</v>
      </c>
      <c r="H264" s="4">
        <v>15753.12</v>
      </c>
      <c r="I264" s="4">
        <v>16150.68</v>
      </c>
      <c r="J264" s="4">
        <v>7789.6</v>
      </c>
      <c r="K264" s="21">
        <v>16495.439999999999</v>
      </c>
    </row>
    <row r="265" spans="1:11" x14ac:dyDescent="0.35">
      <c r="A265" t="s">
        <v>293</v>
      </c>
      <c r="B265" t="s">
        <v>309</v>
      </c>
      <c r="C265" t="s">
        <v>310</v>
      </c>
      <c r="D265" s="4">
        <v>0</v>
      </c>
      <c r="E265" s="4">
        <v>0</v>
      </c>
      <c r="F265" s="4">
        <v>0</v>
      </c>
      <c r="G265" s="4">
        <v>0</v>
      </c>
      <c r="H265" s="4"/>
      <c r="I265" s="4">
        <v>0</v>
      </c>
      <c r="J265" s="4">
        <v>0</v>
      </c>
      <c r="K265" s="21"/>
    </row>
    <row r="266" spans="1:11" x14ac:dyDescent="0.35">
      <c r="A266" t="s">
        <v>293</v>
      </c>
      <c r="B266" t="s">
        <v>49</v>
      </c>
      <c r="C266" t="s">
        <v>311</v>
      </c>
      <c r="D266" s="4">
        <v>126501.25</v>
      </c>
      <c r="E266" s="4">
        <v>108824.33</v>
      </c>
      <c r="F266" s="4">
        <v>122000</v>
      </c>
      <c r="G266" s="4">
        <v>67853.440000000002</v>
      </c>
      <c r="H266" s="4">
        <v>111082.62</v>
      </c>
      <c r="I266" s="4">
        <v>134500</v>
      </c>
      <c r="J266" s="4">
        <v>71955.28</v>
      </c>
      <c r="K266" s="21">
        <v>141000</v>
      </c>
    </row>
    <row r="267" spans="1:11" x14ac:dyDescent="0.35">
      <c r="A267" t="s">
        <v>293</v>
      </c>
      <c r="B267" t="s">
        <v>312</v>
      </c>
      <c r="C267" t="s">
        <v>313</v>
      </c>
      <c r="D267" s="4">
        <v>15244</v>
      </c>
      <c r="E267" s="4">
        <v>14865.32</v>
      </c>
      <c r="F267" s="4">
        <v>15244</v>
      </c>
      <c r="G267" s="4">
        <v>7055.59</v>
      </c>
      <c r="H267" s="4">
        <v>14237.35</v>
      </c>
      <c r="I267" s="4">
        <v>13000</v>
      </c>
      <c r="J267" s="4">
        <v>6058.34</v>
      </c>
      <c r="K267" s="21">
        <v>13325</v>
      </c>
    </row>
    <row r="268" spans="1:11" x14ac:dyDescent="0.35">
      <c r="A268" t="s">
        <v>293</v>
      </c>
      <c r="B268" t="s">
        <v>314</v>
      </c>
      <c r="C268" t="s">
        <v>315</v>
      </c>
      <c r="D268" s="4">
        <v>91652.76</v>
      </c>
      <c r="E268" s="4">
        <v>91652.76</v>
      </c>
      <c r="F268" s="4">
        <v>93721.32</v>
      </c>
      <c r="G268" s="4">
        <v>93721.32</v>
      </c>
      <c r="H268" s="4">
        <v>93721.32</v>
      </c>
      <c r="I268" s="4">
        <v>99515.08</v>
      </c>
      <c r="J268" s="4">
        <v>102623.87</v>
      </c>
      <c r="K268" s="21">
        <v>123503</v>
      </c>
    </row>
    <row r="269" spans="1:11" x14ac:dyDescent="0.35">
      <c r="A269" t="s">
        <v>293</v>
      </c>
      <c r="B269" t="s">
        <v>51</v>
      </c>
      <c r="C269" t="s">
        <v>316</v>
      </c>
      <c r="D269" s="4">
        <v>10000</v>
      </c>
      <c r="E269" s="4">
        <v>9400</v>
      </c>
      <c r="F269" s="4">
        <v>10325</v>
      </c>
      <c r="G269" s="4">
        <v>10325</v>
      </c>
      <c r="H269" s="4">
        <v>10325</v>
      </c>
      <c r="I269" s="4">
        <v>17025</v>
      </c>
      <c r="J269" s="4">
        <v>17025</v>
      </c>
      <c r="K269" s="21">
        <v>15350</v>
      </c>
    </row>
    <row r="270" spans="1:11" x14ac:dyDescent="0.35">
      <c r="A270" t="s">
        <v>293</v>
      </c>
      <c r="B270" t="s">
        <v>19</v>
      </c>
      <c r="C270" t="s">
        <v>317</v>
      </c>
      <c r="D270" s="4">
        <v>10000</v>
      </c>
      <c r="E270" s="4">
        <v>6315.22</v>
      </c>
      <c r="F270" s="4">
        <v>10000</v>
      </c>
      <c r="G270" s="4">
        <v>3854.12</v>
      </c>
      <c r="H270" s="4">
        <v>5557.47</v>
      </c>
      <c r="I270" s="4">
        <v>10000</v>
      </c>
      <c r="J270" s="4">
        <v>6832</v>
      </c>
      <c r="K270" s="21">
        <v>13000</v>
      </c>
    </row>
    <row r="271" spans="1:11" x14ac:dyDescent="0.35">
      <c r="A271" t="s">
        <v>293</v>
      </c>
      <c r="B271" t="s">
        <v>54</v>
      </c>
      <c r="C271" t="s">
        <v>318</v>
      </c>
      <c r="D271" s="4">
        <v>18000</v>
      </c>
      <c r="E271" s="4">
        <v>17031.849999999999</v>
      </c>
      <c r="F271" s="4">
        <v>18000</v>
      </c>
      <c r="G271" s="4">
        <v>3328.72</v>
      </c>
      <c r="H271" s="4">
        <v>8415.64</v>
      </c>
      <c r="I271" s="4">
        <v>14000</v>
      </c>
      <c r="J271" s="4">
        <v>26301.919999999998</v>
      </c>
      <c r="K271" s="21">
        <v>13000</v>
      </c>
    </row>
    <row r="272" spans="1:11" ht="16" x14ac:dyDescent="0.5">
      <c r="A272" t="s">
        <v>293</v>
      </c>
      <c r="B272" t="s">
        <v>263</v>
      </c>
      <c r="C272" t="s">
        <v>319</v>
      </c>
      <c r="D272" s="5">
        <v>30753.99</v>
      </c>
      <c r="E272" s="5">
        <v>27267.360000000001</v>
      </c>
      <c r="F272" s="5">
        <v>32585</v>
      </c>
      <c r="G272" s="5">
        <v>9338.86</v>
      </c>
      <c r="H272" s="5">
        <v>29656.07</v>
      </c>
      <c r="I272" s="5">
        <v>29900</v>
      </c>
      <c r="J272" s="5">
        <f>19135.01+64</f>
        <v>19199.009999999998</v>
      </c>
      <c r="K272" s="19">
        <v>29900</v>
      </c>
    </row>
    <row r="273" spans="1:11" x14ac:dyDescent="0.35">
      <c r="A273" s="1" t="s">
        <v>781</v>
      </c>
      <c r="D273" s="7">
        <f t="shared" ref="D273:I273" si="74">SUBTOTAL(9,D254:D272)</f>
        <v>1354091.19</v>
      </c>
      <c r="E273" s="7">
        <f t="shared" si="74"/>
        <v>1327010.9900000002</v>
      </c>
      <c r="F273" s="7">
        <f t="shared" si="74"/>
        <v>1397202.45</v>
      </c>
      <c r="G273" s="7">
        <f t="shared" si="74"/>
        <v>733754.6399999999</v>
      </c>
      <c r="H273" s="7">
        <f t="shared" si="74"/>
        <v>1378850.0000000005</v>
      </c>
      <c r="I273" s="7">
        <f t="shared" si="74"/>
        <v>1432866.11</v>
      </c>
      <c r="J273" s="7">
        <f t="shared" ref="J273:K273" si="75">SUBTOTAL(9,J254:J272)</f>
        <v>808787.11</v>
      </c>
      <c r="K273" s="20">
        <f t="shared" si="75"/>
        <v>1498493.1400000001</v>
      </c>
    </row>
    <row r="274" spans="1:11" x14ac:dyDescent="0.35">
      <c r="A274" s="1"/>
      <c r="D274" s="4"/>
      <c r="E274" s="4"/>
      <c r="F274" s="4"/>
      <c r="G274" s="4"/>
      <c r="H274" s="4"/>
      <c r="I274" s="4"/>
      <c r="J274" s="4"/>
      <c r="K274" s="21"/>
    </row>
    <row r="275" spans="1:11" x14ac:dyDescent="0.35">
      <c r="A275" t="s">
        <v>320</v>
      </c>
      <c r="B275" t="s">
        <v>266</v>
      </c>
      <c r="C275" t="s">
        <v>321</v>
      </c>
      <c r="D275" s="4">
        <v>17895.07</v>
      </c>
      <c r="E275" s="4">
        <v>16332.93</v>
      </c>
      <c r="F275" s="4">
        <v>14562.14</v>
      </c>
      <c r="G275" s="4">
        <v>6199.14</v>
      </c>
      <c r="H275" s="4">
        <v>12204.84</v>
      </c>
      <c r="I275" s="4">
        <v>12250</v>
      </c>
      <c r="J275" s="4">
        <v>7280.08</v>
      </c>
      <c r="K275" s="21">
        <v>12500</v>
      </c>
    </row>
    <row r="276" spans="1:11" x14ac:dyDescent="0.35">
      <c r="A276" t="s">
        <v>320</v>
      </c>
      <c r="B276" t="s">
        <v>322</v>
      </c>
      <c r="C276" t="s">
        <v>323</v>
      </c>
      <c r="D276" s="4">
        <v>10035.299999999999</v>
      </c>
      <c r="E276" s="4">
        <v>10035.299999999999</v>
      </c>
      <c r="F276" s="4">
        <v>12000</v>
      </c>
      <c r="G276" s="4">
        <v>4355.57</v>
      </c>
      <c r="H276" s="4">
        <v>14480.68</v>
      </c>
      <c r="I276" s="4">
        <v>14250</v>
      </c>
      <c r="J276" s="4">
        <v>2912.48</v>
      </c>
      <c r="K276" s="21">
        <v>14250</v>
      </c>
    </row>
    <row r="277" spans="1:11" x14ac:dyDescent="0.35">
      <c r="A277" t="s">
        <v>320</v>
      </c>
      <c r="B277" t="s">
        <v>324</v>
      </c>
      <c r="C277" t="s">
        <v>325</v>
      </c>
      <c r="D277" s="4">
        <v>261.64999999999998</v>
      </c>
      <c r="E277" s="4">
        <v>261.64999999999998</v>
      </c>
      <c r="F277" s="4">
        <v>750</v>
      </c>
      <c r="G277" s="4">
        <v>157</v>
      </c>
      <c r="H277" s="4">
        <v>338.44</v>
      </c>
      <c r="I277" s="4">
        <v>400</v>
      </c>
      <c r="J277" s="4">
        <v>146.47999999999999</v>
      </c>
      <c r="K277" s="21">
        <v>400</v>
      </c>
    </row>
    <row r="278" spans="1:11" x14ac:dyDescent="0.35">
      <c r="A278" t="s">
        <v>320</v>
      </c>
      <c r="B278" t="s">
        <v>326</v>
      </c>
      <c r="C278" t="s">
        <v>327</v>
      </c>
      <c r="D278" s="4">
        <v>421.32</v>
      </c>
      <c r="E278" s="4">
        <v>421.32</v>
      </c>
      <c r="F278" s="4">
        <v>850</v>
      </c>
      <c r="G278" s="4">
        <v>247.86</v>
      </c>
      <c r="H278" s="4">
        <v>477.53</v>
      </c>
      <c r="I278" s="4">
        <v>500</v>
      </c>
      <c r="J278" s="4">
        <v>256.01</v>
      </c>
      <c r="K278" s="21">
        <v>500</v>
      </c>
    </row>
    <row r="279" spans="1:11" x14ac:dyDescent="0.35">
      <c r="A279" t="s">
        <v>320</v>
      </c>
      <c r="B279" t="s">
        <v>276</v>
      </c>
      <c r="C279" t="s">
        <v>328</v>
      </c>
      <c r="D279" s="4">
        <v>17506</v>
      </c>
      <c r="E279" s="4">
        <v>16898.04</v>
      </c>
      <c r="F279" s="4">
        <v>17607.18</v>
      </c>
      <c r="G279" s="4">
        <v>10599.95</v>
      </c>
      <c r="H279" s="4">
        <v>20571.669999999998</v>
      </c>
      <c r="I279" s="4">
        <v>24000</v>
      </c>
      <c r="J279" s="4">
        <v>11805.22</v>
      </c>
      <c r="K279" s="21">
        <v>15000</v>
      </c>
    </row>
    <row r="280" spans="1:11" x14ac:dyDescent="0.35">
      <c r="A280" t="s">
        <v>320</v>
      </c>
      <c r="B280" t="s">
        <v>329</v>
      </c>
      <c r="C280" t="s">
        <v>330</v>
      </c>
      <c r="D280" s="4">
        <v>33880.81</v>
      </c>
      <c r="E280" s="4">
        <v>17592.64</v>
      </c>
      <c r="F280" s="4">
        <v>36288.17</v>
      </c>
      <c r="G280" s="4">
        <v>5136.5600000000004</v>
      </c>
      <c r="H280" s="4">
        <v>30851.93</v>
      </c>
      <c r="I280" s="4">
        <v>20000</v>
      </c>
      <c r="J280" s="4">
        <v>5080.8</v>
      </c>
      <c r="K280" s="21">
        <v>20000</v>
      </c>
    </row>
    <row r="281" spans="1:11" x14ac:dyDescent="0.35">
      <c r="A281" t="s">
        <v>320</v>
      </c>
      <c r="B281" t="s">
        <v>59</v>
      </c>
      <c r="C281" t="s">
        <v>331</v>
      </c>
      <c r="D281" s="4">
        <v>7615.14</v>
      </c>
      <c r="E281" s="4">
        <v>7615.14</v>
      </c>
      <c r="F281" s="4">
        <v>11000</v>
      </c>
      <c r="G281" s="4">
        <v>5093.1499999999996</v>
      </c>
      <c r="H281" s="4">
        <v>7118.99</v>
      </c>
      <c r="I281" s="4">
        <v>11000</v>
      </c>
      <c r="J281" s="4">
        <v>3419.87</v>
      </c>
      <c r="K281" s="21">
        <v>11000</v>
      </c>
    </row>
    <row r="282" spans="1:11" x14ac:dyDescent="0.35">
      <c r="A282" t="s">
        <v>320</v>
      </c>
      <c r="B282" t="s">
        <v>190</v>
      </c>
      <c r="C282" t="s">
        <v>332</v>
      </c>
      <c r="D282" s="4">
        <v>0</v>
      </c>
      <c r="E282" s="4">
        <v>0</v>
      </c>
      <c r="F282" s="4">
        <v>2000</v>
      </c>
      <c r="G282" s="4">
        <v>1997</v>
      </c>
      <c r="H282" s="4">
        <v>1997</v>
      </c>
      <c r="I282" s="4">
        <v>2000</v>
      </c>
      <c r="J282" s="4">
        <v>596.44000000000005</v>
      </c>
      <c r="K282" s="21">
        <v>2000</v>
      </c>
    </row>
    <row r="283" spans="1:11" x14ac:dyDescent="0.35">
      <c r="A283" t="s">
        <v>320</v>
      </c>
      <c r="B283" t="s">
        <v>64</v>
      </c>
      <c r="C283" t="s">
        <v>333</v>
      </c>
      <c r="D283" s="4">
        <v>5510</v>
      </c>
      <c r="E283" s="4">
        <v>5509.98</v>
      </c>
      <c r="F283" s="4">
        <v>6000</v>
      </c>
      <c r="G283" s="4">
        <v>1903.64</v>
      </c>
      <c r="H283" s="4">
        <v>4950.53</v>
      </c>
      <c r="I283" s="4">
        <v>6000</v>
      </c>
      <c r="J283" s="4">
        <v>2908.51</v>
      </c>
      <c r="K283" s="21">
        <v>6000</v>
      </c>
    </row>
    <row r="284" spans="1:11" x14ac:dyDescent="0.35">
      <c r="A284" t="s">
        <v>320</v>
      </c>
      <c r="B284" t="s">
        <v>66</v>
      </c>
      <c r="C284" t="s">
        <v>334</v>
      </c>
      <c r="D284" s="4">
        <v>500</v>
      </c>
      <c r="E284" s="4">
        <v>453.7</v>
      </c>
      <c r="F284" s="4">
        <v>500</v>
      </c>
      <c r="G284" s="4">
        <v>379.58</v>
      </c>
      <c r="H284" s="4">
        <v>497.12</v>
      </c>
      <c r="I284" s="4">
        <v>500</v>
      </c>
      <c r="J284" s="4">
        <v>405.12</v>
      </c>
      <c r="K284" s="21">
        <v>500</v>
      </c>
    </row>
    <row r="285" spans="1:11" x14ac:dyDescent="0.35">
      <c r="A285" t="s">
        <v>320</v>
      </c>
      <c r="B285" t="s">
        <v>68</v>
      </c>
      <c r="C285" t="s">
        <v>335</v>
      </c>
      <c r="D285" s="4">
        <v>2480</v>
      </c>
      <c r="E285" s="4">
        <v>2129.23</v>
      </c>
      <c r="F285" s="4">
        <v>2500</v>
      </c>
      <c r="G285" s="4">
        <v>188.74</v>
      </c>
      <c r="H285" s="4">
        <v>2376.86</v>
      </c>
      <c r="I285" s="4">
        <v>2500</v>
      </c>
      <c r="J285" s="4">
        <v>1179.0899999999999</v>
      </c>
      <c r="K285" s="21">
        <v>2500</v>
      </c>
    </row>
    <row r="286" spans="1:11" x14ac:dyDescent="0.35">
      <c r="A286" t="s">
        <v>320</v>
      </c>
      <c r="B286" t="s">
        <v>336</v>
      </c>
      <c r="C286" t="s">
        <v>337</v>
      </c>
      <c r="D286" s="4">
        <v>25100</v>
      </c>
      <c r="E286" s="4">
        <v>24458.55</v>
      </c>
      <c r="F286" s="4">
        <v>27500</v>
      </c>
      <c r="G286" s="4">
        <v>13815.91</v>
      </c>
      <c r="H286" s="4">
        <v>35013.29</v>
      </c>
      <c r="I286" s="4">
        <v>28500</v>
      </c>
      <c r="J286" s="4">
        <v>15537.9</v>
      </c>
      <c r="K286" s="21">
        <v>28500</v>
      </c>
    </row>
    <row r="287" spans="1:11" x14ac:dyDescent="0.35">
      <c r="A287" t="s">
        <v>320</v>
      </c>
      <c r="B287" t="s">
        <v>338</v>
      </c>
      <c r="C287" t="s">
        <v>339</v>
      </c>
      <c r="D287" s="4">
        <v>8305</v>
      </c>
      <c r="E287" s="4">
        <v>7679.04</v>
      </c>
      <c r="F287" s="4">
        <v>11625</v>
      </c>
      <c r="G287" s="4">
        <v>5869.4</v>
      </c>
      <c r="H287" s="4">
        <v>9341.7900000000009</v>
      </c>
      <c r="I287" s="4">
        <v>0</v>
      </c>
      <c r="J287" s="4"/>
      <c r="K287" s="21"/>
    </row>
    <row r="288" spans="1:11" x14ac:dyDescent="0.35">
      <c r="A288" t="s">
        <v>320</v>
      </c>
      <c r="B288" t="s">
        <v>340</v>
      </c>
      <c r="C288" t="s">
        <v>341</v>
      </c>
      <c r="D288" s="4">
        <v>600</v>
      </c>
      <c r="E288" s="4">
        <v>268.89</v>
      </c>
      <c r="F288" s="4">
        <v>600</v>
      </c>
      <c r="G288" s="4">
        <v>195.41</v>
      </c>
      <c r="H288" s="4">
        <v>298.81</v>
      </c>
      <c r="I288" s="4">
        <v>600</v>
      </c>
      <c r="J288" s="4">
        <v>153.13</v>
      </c>
      <c r="K288" s="21">
        <v>600</v>
      </c>
    </row>
    <row r="289" spans="1:11" x14ac:dyDescent="0.35">
      <c r="A289" t="s">
        <v>320</v>
      </c>
      <c r="B289" t="s">
        <v>27</v>
      </c>
      <c r="C289" t="s">
        <v>342</v>
      </c>
      <c r="D289" s="4">
        <v>1134</v>
      </c>
      <c r="E289" s="4">
        <v>1134</v>
      </c>
      <c r="F289" s="4">
        <v>1700</v>
      </c>
      <c r="G289" s="4">
        <v>935</v>
      </c>
      <c r="H289" s="4">
        <v>1185</v>
      </c>
      <c r="I289" s="4">
        <v>1500</v>
      </c>
      <c r="J289" s="4">
        <v>525</v>
      </c>
      <c r="K289" s="21">
        <v>1500</v>
      </c>
    </row>
    <row r="290" spans="1:11" x14ac:dyDescent="0.35">
      <c r="A290" t="s">
        <v>320</v>
      </c>
      <c r="B290" t="s">
        <v>343</v>
      </c>
      <c r="C290" t="s">
        <v>344</v>
      </c>
      <c r="D290" s="4">
        <v>695.43</v>
      </c>
      <c r="E290" s="4">
        <v>695.43</v>
      </c>
      <c r="F290" s="4">
        <v>2000</v>
      </c>
      <c r="G290" s="4">
        <v>1498.19</v>
      </c>
      <c r="H290" s="4">
        <v>1984.06</v>
      </c>
      <c r="I290" s="4">
        <v>2000</v>
      </c>
      <c r="J290" s="4">
        <v>1574.36</v>
      </c>
      <c r="K290" s="21">
        <v>2000</v>
      </c>
    </row>
    <row r="291" spans="1:11" x14ac:dyDescent="0.35">
      <c r="A291" t="s">
        <v>320</v>
      </c>
      <c r="B291" t="s">
        <v>345</v>
      </c>
      <c r="C291" t="s">
        <v>346</v>
      </c>
      <c r="D291" s="4">
        <v>3662.99</v>
      </c>
      <c r="E291" s="4">
        <v>3619.95</v>
      </c>
      <c r="F291" s="4">
        <v>4000</v>
      </c>
      <c r="G291" s="4">
        <v>4000</v>
      </c>
      <c r="H291" s="4">
        <v>4000</v>
      </c>
      <c r="I291" s="4">
        <v>4000</v>
      </c>
      <c r="J291" s="4">
        <v>4266.6000000000004</v>
      </c>
      <c r="K291" s="21">
        <v>4000</v>
      </c>
    </row>
    <row r="292" spans="1:11" x14ac:dyDescent="0.35">
      <c r="A292" t="s">
        <v>320</v>
      </c>
      <c r="B292" t="s">
        <v>31</v>
      </c>
      <c r="C292" t="s">
        <v>347</v>
      </c>
      <c r="D292" s="4">
        <v>1569</v>
      </c>
      <c r="E292" s="4">
        <v>1569</v>
      </c>
      <c r="F292" s="4">
        <v>1550</v>
      </c>
      <c r="G292" s="4">
        <v>20</v>
      </c>
      <c r="H292" s="4">
        <v>1504</v>
      </c>
      <c r="I292" s="4">
        <v>1550</v>
      </c>
      <c r="J292" s="4">
        <v>250</v>
      </c>
      <c r="K292" s="21">
        <v>3500</v>
      </c>
    </row>
    <row r="293" spans="1:11" x14ac:dyDescent="0.35">
      <c r="A293" t="s">
        <v>320</v>
      </c>
      <c r="B293" t="s">
        <v>348</v>
      </c>
      <c r="C293" t="s">
        <v>349</v>
      </c>
      <c r="D293" s="4">
        <v>17143.75</v>
      </c>
      <c r="E293" s="4">
        <v>17143.75</v>
      </c>
      <c r="F293" s="4">
        <v>18000</v>
      </c>
      <c r="G293" s="4">
        <v>17517</v>
      </c>
      <c r="H293" s="4">
        <v>18000</v>
      </c>
      <c r="I293" s="4">
        <v>20400</v>
      </c>
      <c r="J293" s="4">
        <v>18466.13</v>
      </c>
      <c r="K293" s="21">
        <v>20609</v>
      </c>
    </row>
    <row r="294" spans="1:11" ht="16" x14ac:dyDescent="0.5">
      <c r="A294" t="s">
        <v>320</v>
      </c>
      <c r="B294" t="s">
        <v>350</v>
      </c>
      <c r="C294" t="s">
        <v>351</v>
      </c>
      <c r="D294" s="5">
        <v>1528</v>
      </c>
      <c r="E294" s="5">
        <v>1528</v>
      </c>
      <c r="F294" s="5">
        <v>1920</v>
      </c>
      <c r="G294" s="5">
        <v>803</v>
      </c>
      <c r="H294" s="5">
        <v>2092</v>
      </c>
      <c r="I294" s="5">
        <v>1920</v>
      </c>
      <c r="J294" s="5">
        <v>1242.3800000000001</v>
      </c>
      <c r="K294" s="19">
        <v>2050</v>
      </c>
    </row>
    <row r="295" spans="1:11" x14ac:dyDescent="0.35">
      <c r="A295" s="1" t="s">
        <v>782</v>
      </c>
      <c r="D295" s="7">
        <f t="shared" ref="D295:J295" si="76">SUBTOTAL(9,D275:D294)</f>
        <v>155843.45999999996</v>
      </c>
      <c r="E295" s="7">
        <f t="shared" si="76"/>
        <v>135346.53999999998</v>
      </c>
      <c r="F295" s="7">
        <f t="shared" si="76"/>
        <v>172952.49</v>
      </c>
      <c r="G295" s="7">
        <f t="shared" si="76"/>
        <v>80912.100000000006</v>
      </c>
      <c r="H295" s="7">
        <f t="shared" si="76"/>
        <v>169284.54</v>
      </c>
      <c r="I295" s="7">
        <f t="shared" si="76"/>
        <v>153870</v>
      </c>
      <c r="J295" s="7">
        <f t="shared" si="76"/>
        <v>78005.599999999991</v>
      </c>
      <c r="K295" s="20">
        <f t="shared" ref="K295" si="77">SUBTOTAL(9,K275:K294)</f>
        <v>147409</v>
      </c>
    </row>
    <row r="296" spans="1:11" x14ac:dyDescent="0.35">
      <c r="A296" s="1"/>
      <c r="D296" s="4"/>
      <c r="E296" s="4"/>
      <c r="F296" s="4"/>
      <c r="G296" s="4"/>
      <c r="H296" s="4"/>
      <c r="I296" s="4"/>
      <c r="J296" s="4"/>
      <c r="K296" s="21"/>
    </row>
    <row r="297" spans="1:11" x14ac:dyDescent="0.35">
      <c r="A297" t="s">
        <v>352</v>
      </c>
      <c r="B297" t="s">
        <v>41</v>
      </c>
      <c r="C297" t="s">
        <v>353</v>
      </c>
      <c r="D297" s="4">
        <v>0</v>
      </c>
      <c r="E297" s="4">
        <v>0</v>
      </c>
      <c r="F297" s="4">
        <v>0</v>
      </c>
      <c r="G297" s="4">
        <v>0</v>
      </c>
      <c r="H297" s="4"/>
      <c r="I297" s="4">
        <v>2600</v>
      </c>
      <c r="J297" s="4">
        <v>1399.97</v>
      </c>
      <c r="K297" s="21">
        <v>2800</v>
      </c>
    </row>
    <row r="298" spans="1:11" x14ac:dyDescent="0.35">
      <c r="A298" t="s">
        <v>352</v>
      </c>
      <c r="B298" t="s">
        <v>43</v>
      </c>
      <c r="C298" t="s">
        <v>354</v>
      </c>
      <c r="D298" s="4">
        <v>232678.25</v>
      </c>
      <c r="E298" s="4">
        <v>232367.16</v>
      </c>
      <c r="F298" s="4">
        <v>236298.96</v>
      </c>
      <c r="G298" s="4">
        <v>116040.32000000001</v>
      </c>
      <c r="H298" s="4">
        <v>237157.28</v>
      </c>
      <c r="I298" s="4">
        <v>262194.52</v>
      </c>
      <c r="J298" s="4">
        <v>122573.58</v>
      </c>
      <c r="K298" s="21">
        <v>267467.2</v>
      </c>
    </row>
    <row r="299" spans="1:11" x14ac:dyDescent="0.35">
      <c r="A299" t="s">
        <v>352</v>
      </c>
      <c r="B299" t="s">
        <v>305</v>
      </c>
      <c r="C299" t="s">
        <v>355</v>
      </c>
      <c r="D299" s="4">
        <v>4690</v>
      </c>
      <c r="E299" s="4">
        <v>4689.79</v>
      </c>
      <c r="F299" s="4">
        <v>10000</v>
      </c>
      <c r="G299" s="4">
        <v>3183.18</v>
      </c>
      <c r="H299" s="4">
        <v>9689.4599999999991</v>
      </c>
      <c r="I299" s="4">
        <v>6500</v>
      </c>
      <c r="J299" s="4">
        <v>3114.48</v>
      </c>
      <c r="K299" s="21">
        <v>12000</v>
      </c>
    </row>
    <row r="300" spans="1:11" x14ac:dyDescent="0.35">
      <c r="A300" t="s">
        <v>352</v>
      </c>
      <c r="B300" t="s">
        <v>356</v>
      </c>
      <c r="C300" t="s">
        <v>357</v>
      </c>
      <c r="D300" s="4">
        <v>2985</v>
      </c>
      <c r="E300" s="4">
        <v>2963.75</v>
      </c>
      <c r="F300" s="4">
        <v>3000</v>
      </c>
      <c r="G300" s="4">
        <v>1438.5</v>
      </c>
      <c r="H300" s="4">
        <v>2908.5</v>
      </c>
      <c r="I300" s="4">
        <v>2500</v>
      </c>
      <c r="J300" s="4">
        <v>2068.5</v>
      </c>
      <c r="K300" s="21">
        <v>2600</v>
      </c>
    </row>
    <row r="301" spans="1:11" x14ac:dyDescent="0.35">
      <c r="A301" t="s">
        <v>352</v>
      </c>
      <c r="B301" t="s">
        <v>49</v>
      </c>
      <c r="C301" t="s">
        <v>358</v>
      </c>
      <c r="D301" s="4">
        <v>26309.07</v>
      </c>
      <c r="E301" s="4">
        <v>26309.07</v>
      </c>
      <c r="F301" s="4">
        <v>28000</v>
      </c>
      <c r="G301" s="4">
        <v>13588.67</v>
      </c>
      <c r="H301" s="4">
        <v>23440.3</v>
      </c>
      <c r="I301" s="4">
        <v>24000</v>
      </c>
      <c r="J301" s="4">
        <v>16642.2</v>
      </c>
      <c r="K301" s="21">
        <v>28500</v>
      </c>
    </row>
    <row r="302" spans="1:11" x14ac:dyDescent="0.35">
      <c r="A302" t="s">
        <v>352</v>
      </c>
      <c r="B302" t="s">
        <v>51</v>
      </c>
      <c r="C302" t="s">
        <v>359</v>
      </c>
      <c r="D302" s="4">
        <v>1250</v>
      </c>
      <c r="E302" s="4">
        <v>1250</v>
      </c>
      <c r="F302" s="4">
        <v>1750</v>
      </c>
      <c r="G302" s="4">
        <v>1500</v>
      </c>
      <c r="H302" s="4">
        <v>1500</v>
      </c>
      <c r="I302" s="4">
        <v>2250</v>
      </c>
      <c r="J302" s="4">
        <v>1750</v>
      </c>
      <c r="K302" s="21">
        <v>2250</v>
      </c>
    </row>
    <row r="303" spans="1:11" x14ac:dyDescent="0.35">
      <c r="A303" t="s">
        <v>352</v>
      </c>
      <c r="B303" t="s">
        <v>19</v>
      </c>
      <c r="C303" t="s">
        <v>360</v>
      </c>
      <c r="D303" s="4">
        <v>5288</v>
      </c>
      <c r="E303" s="4">
        <v>5288</v>
      </c>
      <c r="F303" s="4">
        <v>3000</v>
      </c>
      <c r="G303" s="4">
        <v>1105</v>
      </c>
      <c r="H303" s="4">
        <v>2093.9</v>
      </c>
      <c r="I303" s="4">
        <v>2500</v>
      </c>
      <c r="J303" s="4">
        <v>23.16</v>
      </c>
      <c r="K303" s="21">
        <v>3000</v>
      </c>
    </row>
    <row r="304" spans="1:11" ht="16" x14ac:dyDescent="0.5">
      <c r="A304" t="s">
        <v>352</v>
      </c>
      <c r="B304" t="s">
        <v>54</v>
      </c>
      <c r="C304" t="s">
        <v>361</v>
      </c>
      <c r="D304" s="5">
        <v>0</v>
      </c>
      <c r="E304" s="5">
        <v>0</v>
      </c>
      <c r="F304" s="5">
        <v>0</v>
      </c>
      <c r="G304" s="5">
        <v>0</v>
      </c>
      <c r="H304" s="30"/>
      <c r="I304" s="5">
        <v>0</v>
      </c>
      <c r="J304" s="5">
        <v>0</v>
      </c>
      <c r="K304" s="25"/>
    </row>
    <row r="305" spans="1:11" x14ac:dyDescent="0.35">
      <c r="A305" s="1" t="s">
        <v>783</v>
      </c>
      <c r="D305" s="7">
        <f t="shared" ref="D305:I305" si="78">SUBTOTAL(9,D297:D304)</f>
        <v>273200.32</v>
      </c>
      <c r="E305" s="7">
        <f t="shared" si="78"/>
        <v>272867.77</v>
      </c>
      <c r="F305" s="7">
        <f t="shared" si="78"/>
        <v>282048.95999999996</v>
      </c>
      <c r="G305" s="7">
        <f t="shared" si="78"/>
        <v>136855.67000000001</v>
      </c>
      <c r="H305" s="7">
        <f t="shared" si="78"/>
        <v>276789.44</v>
      </c>
      <c r="I305" s="7">
        <f t="shared" si="78"/>
        <v>302544.52</v>
      </c>
      <c r="J305" s="7">
        <f t="shared" ref="J305:K305" si="79">SUBTOTAL(9,J297:J304)</f>
        <v>147571.89000000001</v>
      </c>
      <c r="K305" s="20">
        <f t="shared" si="79"/>
        <v>318617.2</v>
      </c>
    </row>
    <row r="306" spans="1:11" x14ac:dyDescent="0.35">
      <c r="A306" s="1"/>
      <c r="D306" s="4"/>
      <c r="E306" s="4"/>
      <c r="F306" s="4"/>
      <c r="G306" s="4"/>
      <c r="H306" s="4"/>
      <c r="I306" s="4"/>
      <c r="J306" s="4"/>
      <c r="K306" s="21"/>
    </row>
    <row r="307" spans="1:11" x14ac:dyDescent="0.35">
      <c r="A307" t="s">
        <v>362</v>
      </c>
      <c r="B307" t="s">
        <v>276</v>
      </c>
      <c r="C307" t="s">
        <v>363</v>
      </c>
      <c r="D307" s="4">
        <v>1500</v>
      </c>
      <c r="E307" s="4">
        <v>1341.81</v>
      </c>
      <c r="F307" s="4">
        <v>1500</v>
      </c>
      <c r="G307" s="4">
        <v>404.39</v>
      </c>
      <c r="H307" s="4">
        <v>1360.61</v>
      </c>
      <c r="I307" s="4">
        <v>1500</v>
      </c>
      <c r="J307" s="4">
        <v>223.48</v>
      </c>
      <c r="K307" s="21">
        <v>1500</v>
      </c>
    </row>
    <row r="308" spans="1:11" x14ac:dyDescent="0.35">
      <c r="A308" t="s">
        <v>362</v>
      </c>
      <c r="B308" t="s">
        <v>64</v>
      </c>
      <c r="C308" t="s">
        <v>364</v>
      </c>
      <c r="D308" s="4">
        <v>500</v>
      </c>
      <c r="E308" s="4">
        <v>450.33</v>
      </c>
      <c r="F308" s="4">
        <v>500</v>
      </c>
      <c r="G308" s="4">
        <v>0</v>
      </c>
      <c r="H308" s="4">
        <v>496.35</v>
      </c>
      <c r="I308" s="4">
        <v>400</v>
      </c>
      <c r="J308" s="4">
        <v>121.57</v>
      </c>
      <c r="K308" s="21">
        <v>500</v>
      </c>
    </row>
    <row r="309" spans="1:11" x14ac:dyDescent="0.35">
      <c r="A309" t="s">
        <v>362</v>
      </c>
      <c r="B309" t="s">
        <v>66</v>
      </c>
      <c r="C309" t="s">
        <v>365</v>
      </c>
      <c r="D309" s="4">
        <v>0</v>
      </c>
      <c r="E309" s="4">
        <v>0</v>
      </c>
      <c r="F309" s="4">
        <v>0</v>
      </c>
      <c r="G309" s="4">
        <v>0</v>
      </c>
      <c r="H309" s="4"/>
      <c r="I309" s="4">
        <v>0</v>
      </c>
      <c r="J309" s="4">
        <v>0</v>
      </c>
      <c r="K309" s="21"/>
    </row>
    <row r="310" spans="1:11" ht="16" x14ac:dyDescent="0.5">
      <c r="A310" t="s">
        <v>362</v>
      </c>
      <c r="B310" t="s">
        <v>31</v>
      </c>
      <c r="C310" t="s">
        <v>366</v>
      </c>
      <c r="D310" s="5">
        <v>200</v>
      </c>
      <c r="E310" s="5">
        <v>199.8</v>
      </c>
      <c r="F310" s="5">
        <v>200</v>
      </c>
      <c r="G310" s="5">
        <v>200</v>
      </c>
      <c r="H310" s="5">
        <v>200</v>
      </c>
      <c r="I310" s="5">
        <v>200</v>
      </c>
      <c r="J310" s="5">
        <v>0</v>
      </c>
      <c r="K310" s="19">
        <v>200</v>
      </c>
    </row>
    <row r="311" spans="1:11" x14ac:dyDescent="0.35">
      <c r="A311" s="1" t="s">
        <v>784</v>
      </c>
      <c r="D311" s="7">
        <f t="shared" ref="D311:I311" si="80">SUBTOTAL(9,D307:D310)</f>
        <v>2200</v>
      </c>
      <c r="E311" s="7">
        <f t="shared" si="80"/>
        <v>1991.9399999999998</v>
      </c>
      <c r="F311" s="7">
        <f t="shared" si="80"/>
        <v>2200</v>
      </c>
      <c r="G311" s="7">
        <f t="shared" si="80"/>
        <v>604.39</v>
      </c>
      <c r="H311" s="7">
        <f t="shared" si="80"/>
        <v>2056.96</v>
      </c>
      <c r="I311" s="7">
        <f t="shared" si="80"/>
        <v>2100</v>
      </c>
      <c r="J311" s="7">
        <f t="shared" ref="J311:K311" si="81">SUBTOTAL(9,J307:J310)</f>
        <v>345.04999999999995</v>
      </c>
      <c r="K311" s="20">
        <f t="shared" si="81"/>
        <v>2200</v>
      </c>
    </row>
    <row r="312" spans="1:11" x14ac:dyDescent="0.35">
      <c r="A312" s="1"/>
      <c r="D312" s="4"/>
      <c r="E312" s="4"/>
      <c r="F312" s="4"/>
      <c r="G312" s="4"/>
      <c r="H312" s="4"/>
      <c r="I312" s="4"/>
      <c r="J312" s="4"/>
      <c r="K312" s="21"/>
    </row>
    <row r="313" spans="1:11" x14ac:dyDescent="0.35">
      <c r="A313" t="s">
        <v>367</v>
      </c>
      <c r="B313" t="s">
        <v>41</v>
      </c>
      <c r="C313" t="s">
        <v>368</v>
      </c>
      <c r="D313" s="4">
        <v>95890.74</v>
      </c>
      <c r="E313" s="4">
        <v>95890.74</v>
      </c>
      <c r="F313" s="4">
        <v>99743.76</v>
      </c>
      <c r="G313" s="4">
        <v>48534.32</v>
      </c>
      <c r="H313" s="4">
        <v>99743.76</v>
      </c>
      <c r="I313" s="4">
        <v>102249.36</v>
      </c>
      <c r="J313" s="4">
        <v>52073.27</v>
      </c>
      <c r="K313" s="21">
        <v>111549.36</v>
      </c>
    </row>
    <row r="314" spans="1:11" x14ac:dyDescent="0.35">
      <c r="A314" t="s">
        <v>367</v>
      </c>
      <c r="B314" t="s">
        <v>43</v>
      </c>
      <c r="C314" t="s">
        <v>369</v>
      </c>
      <c r="D314" s="4">
        <v>20039.78</v>
      </c>
      <c r="E314" s="4">
        <v>20039.78</v>
      </c>
      <c r="F314" s="4">
        <v>20421.16</v>
      </c>
      <c r="G314" s="4">
        <v>9780.25</v>
      </c>
      <c r="H314" s="4">
        <v>20507.650000000001</v>
      </c>
      <c r="I314" s="4">
        <v>20936.900000000001</v>
      </c>
      <c r="J314" s="4">
        <v>10022.5</v>
      </c>
      <c r="K314" s="21">
        <v>21370.44</v>
      </c>
    </row>
    <row r="315" spans="1:11" x14ac:dyDescent="0.35">
      <c r="A315" t="s">
        <v>367</v>
      </c>
      <c r="B315" t="s">
        <v>370</v>
      </c>
      <c r="C315" t="s">
        <v>371</v>
      </c>
      <c r="D315" s="4">
        <v>26821.9</v>
      </c>
      <c r="E315" s="4">
        <v>21572.81</v>
      </c>
      <c r="F315" s="4">
        <v>25000</v>
      </c>
      <c r="G315" s="4">
        <v>2937.09</v>
      </c>
      <c r="H315" s="4">
        <v>9302.2199999999993</v>
      </c>
      <c r="I315" s="4">
        <v>22500</v>
      </c>
      <c r="J315" s="4">
        <v>6177.99</v>
      </c>
      <c r="K315" s="21">
        <v>22500</v>
      </c>
    </row>
    <row r="316" spans="1:11" x14ac:dyDescent="0.35">
      <c r="A316" t="s">
        <v>367</v>
      </c>
      <c r="B316" t="s">
        <v>372</v>
      </c>
      <c r="C316" t="s">
        <v>373</v>
      </c>
      <c r="D316" s="4">
        <v>699987</v>
      </c>
      <c r="E316" s="4">
        <v>696677.63</v>
      </c>
      <c r="F316" s="4">
        <v>717804</v>
      </c>
      <c r="G316" s="4">
        <v>345825.18</v>
      </c>
      <c r="H316" s="4">
        <v>703995.1</v>
      </c>
      <c r="I316" s="4">
        <v>727917.28</v>
      </c>
      <c r="J316" s="4">
        <v>349946.03</v>
      </c>
      <c r="K316" s="21">
        <v>742609.92000000004</v>
      </c>
    </row>
    <row r="317" spans="1:11" x14ac:dyDescent="0.35">
      <c r="A317" t="s">
        <v>367</v>
      </c>
      <c r="B317" t="s">
        <v>374</v>
      </c>
      <c r="C317" t="s">
        <v>375</v>
      </c>
      <c r="D317" s="4">
        <v>120402</v>
      </c>
      <c r="E317" s="4">
        <v>116319.74</v>
      </c>
      <c r="F317" s="4">
        <v>122000</v>
      </c>
      <c r="G317" s="4">
        <v>61531.83</v>
      </c>
      <c r="H317" s="4">
        <v>109812.58</v>
      </c>
      <c r="I317" s="4">
        <v>127500</v>
      </c>
      <c r="J317" s="4">
        <v>58721.31</v>
      </c>
      <c r="K317" s="21">
        <v>127500</v>
      </c>
    </row>
    <row r="318" spans="1:11" x14ac:dyDescent="0.35">
      <c r="A318" t="s">
        <v>367</v>
      </c>
      <c r="B318" t="s">
        <v>376</v>
      </c>
      <c r="C318" t="s">
        <v>377</v>
      </c>
      <c r="D318" s="4">
        <v>0</v>
      </c>
      <c r="E318" s="4">
        <v>0</v>
      </c>
      <c r="F318" s="4">
        <v>0</v>
      </c>
      <c r="G318" s="4">
        <v>0</v>
      </c>
      <c r="H318" s="4"/>
      <c r="I318" s="4">
        <v>0</v>
      </c>
      <c r="J318" s="4">
        <v>0</v>
      </c>
      <c r="K318" s="21"/>
    </row>
    <row r="319" spans="1:11" x14ac:dyDescent="0.35">
      <c r="A319" t="s">
        <v>367</v>
      </c>
      <c r="B319" t="s">
        <v>49</v>
      </c>
      <c r="C319" t="s">
        <v>378</v>
      </c>
      <c r="D319" s="4">
        <v>131600</v>
      </c>
      <c r="E319" s="4">
        <v>130661.84</v>
      </c>
      <c r="F319" s="4">
        <v>130000</v>
      </c>
      <c r="G319" s="4">
        <v>80229.429999999993</v>
      </c>
      <c r="H319" s="4">
        <v>179829.66</v>
      </c>
      <c r="I319" s="4">
        <v>136000</v>
      </c>
      <c r="J319" s="4">
        <v>107282.72</v>
      </c>
      <c r="K319" s="21">
        <v>145500</v>
      </c>
    </row>
    <row r="320" spans="1:11" x14ac:dyDescent="0.35">
      <c r="A320" t="s">
        <v>367</v>
      </c>
      <c r="B320" t="s">
        <v>314</v>
      </c>
      <c r="C320" t="s">
        <v>379</v>
      </c>
      <c r="D320" s="4">
        <v>18178.099999999999</v>
      </c>
      <c r="E320" s="4">
        <v>18178.099999999999</v>
      </c>
      <c r="F320" s="4">
        <v>31000</v>
      </c>
      <c r="G320" s="4">
        <v>29789.24</v>
      </c>
      <c r="H320" s="4">
        <v>29789.24</v>
      </c>
      <c r="I320" s="4">
        <v>34222.400000000001</v>
      </c>
      <c r="J320" s="4">
        <v>34222.400000000001</v>
      </c>
      <c r="K320" s="21">
        <v>41737.4</v>
      </c>
    </row>
    <row r="321" spans="1:11" x14ac:dyDescent="0.35">
      <c r="A321" t="s">
        <v>367</v>
      </c>
      <c r="B321" t="s">
        <v>380</v>
      </c>
      <c r="C321" t="s">
        <v>381</v>
      </c>
      <c r="D321" s="4">
        <v>42446.36</v>
      </c>
      <c r="E321" s="4">
        <v>41596.94</v>
      </c>
      <c r="F321" s="4">
        <v>48500</v>
      </c>
      <c r="G321" s="4">
        <v>25624.639999999999</v>
      </c>
      <c r="H321" s="4">
        <v>41254.339999999997</v>
      </c>
      <c r="I321" s="4">
        <v>49575.24</v>
      </c>
      <c r="J321" s="4">
        <v>19685.34</v>
      </c>
      <c r="K321" s="21">
        <v>49519.519999999997</v>
      </c>
    </row>
    <row r="322" spans="1:11" x14ac:dyDescent="0.35">
      <c r="A322" t="s">
        <v>367</v>
      </c>
      <c r="B322" t="s">
        <v>51</v>
      </c>
      <c r="C322" t="s">
        <v>382</v>
      </c>
      <c r="D322" s="4">
        <v>1600</v>
      </c>
      <c r="E322" s="4">
        <v>1400</v>
      </c>
      <c r="F322" s="4">
        <v>1800</v>
      </c>
      <c r="G322" s="4">
        <v>1800</v>
      </c>
      <c r="H322" s="4">
        <v>1800</v>
      </c>
      <c r="I322" s="4">
        <v>1800</v>
      </c>
      <c r="J322" s="4">
        <v>1800</v>
      </c>
      <c r="K322" s="21">
        <v>3000</v>
      </c>
    </row>
    <row r="323" spans="1:11" x14ac:dyDescent="0.35">
      <c r="A323" t="s">
        <v>367</v>
      </c>
      <c r="B323" t="s">
        <v>383</v>
      </c>
      <c r="C323" t="s">
        <v>384</v>
      </c>
      <c r="D323" s="4">
        <v>2250</v>
      </c>
      <c r="E323" s="4">
        <v>592.63</v>
      </c>
      <c r="F323" s="4">
        <v>2250</v>
      </c>
      <c r="G323" s="4">
        <v>476.05</v>
      </c>
      <c r="H323" s="4">
        <v>476.05</v>
      </c>
      <c r="I323" s="4">
        <v>2750</v>
      </c>
      <c r="J323" s="4">
        <v>2226.2399999999998</v>
      </c>
      <c r="K323" s="21">
        <v>2750</v>
      </c>
    </row>
    <row r="324" spans="1:11" x14ac:dyDescent="0.35">
      <c r="A324" t="s">
        <v>367</v>
      </c>
      <c r="B324" t="s">
        <v>385</v>
      </c>
      <c r="C324" t="s">
        <v>386</v>
      </c>
      <c r="D324" s="4">
        <v>0</v>
      </c>
      <c r="E324" s="4">
        <v>0</v>
      </c>
      <c r="F324" s="4">
        <v>0</v>
      </c>
      <c r="G324" s="4">
        <v>0</v>
      </c>
      <c r="H324" s="4"/>
      <c r="I324" s="4">
        <v>0</v>
      </c>
      <c r="J324" s="4">
        <v>0</v>
      </c>
      <c r="K324" s="21"/>
    </row>
    <row r="325" spans="1:11" x14ac:dyDescent="0.35">
      <c r="A325" t="s">
        <v>367</v>
      </c>
      <c r="B325" t="s">
        <v>54</v>
      </c>
      <c r="C325" t="s">
        <v>387</v>
      </c>
      <c r="D325" s="4">
        <v>0</v>
      </c>
      <c r="E325" s="4">
        <v>0</v>
      </c>
      <c r="F325" s="4"/>
      <c r="G325" s="4"/>
      <c r="H325" s="4"/>
      <c r="I325" s="4">
        <v>0</v>
      </c>
      <c r="J325" s="4">
        <v>0</v>
      </c>
      <c r="K325" s="21"/>
    </row>
    <row r="326" spans="1:11" ht="16" x14ac:dyDescent="0.5">
      <c r="A326" t="s">
        <v>367</v>
      </c>
      <c r="B326" t="s">
        <v>263</v>
      </c>
      <c r="C326" t="s">
        <v>388</v>
      </c>
      <c r="D326" s="5">
        <v>6200</v>
      </c>
      <c r="E326" s="5">
        <v>3532.32</v>
      </c>
      <c r="F326" s="5">
        <v>6269.08</v>
      </c>
      <c r="G326" s="5">
        <v>566.29</v>
      </c>
      <c r="H326" s="5">
        <v>2848.81</v>
      </c>
      <c r="I326" s="5">
        <v>7200</v>
      </c>
      <c r="J326" s="5">
        <v>2741.47</v>
      </c>
      <c r="K326" s="19">
        <v>6000</v>
      </c>
    </row>
    <row r="327" spans="1:11" x14ac:dyDescent="0.35">
      <c r="A327" s="1" t="s">
        <v>785</v>
      </c>
      <c r="D327" s="7">
        <f t="shared" ref="D327:I327" si="82">SUBTOTAL(9,D313:D326)</f>
        <v>1165415.8800000001</v>
      </c>
      <c r="E327" s="7">
        <f t="shared" si="82"/>
        <v>1146462.53</v>
      </c>
      <c r="F327" s="7">
        <f t="shared" si="82"/>
        <v>1204788</v>
      </c>
      <c r="G327" s="7">
        <f t="shared" si="82"/>
        <v>607094.32000000007</v>
      </c>
      <c r="H327" s="7">
        <f t="shared" si="82"/>
        <v>1199359.4100000001</v>
      </c>
      <c r="I327" s="7">
        <f t="shared" si="82"/>
        <v>1232651.18</v>
      </c>
      <c r="J327" s="7">
        <f t="shared" ref="J327:K327" si="83">SUBTOTAL(9,J313:J326)</f>
        <v>644899.27</v>
      </c>
      <c r="K327" s="20">
        <f t="shared" si="83"/>
        <v>1274036.6399999999</v>
      </c>
    </row>
    <row r="328" spans="1:11" x14ac:dyDescent="0.35">
      <c r="A328" s="1"/>
      <c r="D328" s="4"/>
      <c r="E328" s="4"/>
      <c r="F328" s="4"/>
      <c r="G328" s="4"/>
      <c r="H328" s="4"/>
      <c r="I328" s="4"/>
      <c r="J328" s="4"/>
      <c r="K328" s="21"/>
    </row>
    <row r="329" spans="1:11" x14ac:dyDescent="0.35">
      <c r="A329" t="s">
        <v>389</v>
      </c>
      <c r="B329" t="s">
        <v>263</v>
      </c>
      <c r="C329" t="s">
        <v>390</v>
      </c>
      <c r="D329" s="4">
        <v>553.48</v>
      </c>
      <c r="E329" s="4">
        <v>553.48</v>
      </c>
      <c r="F329" s="4">
        <v>1200</v>
      </c>
      <c r="G329" s="4">
        <v>194.99</v>
      </c>
      <c r="H329" s="4">
        <v>570.47</v>
      </c>
      <c r="I329" s="4">
        <v>1200</v>
      </c>
      <c r="J329" s="4">
        <v>1194.96</v>
      </c>
      <c r="K329" s="21">
        <v>1200</v>
      </c>
    </row>
    <row r="330" spans="1:11" x14ac:dyDescent="0.35">
      <c r="A330" t="s">
        <v>389</v>
      </c>
      <c r="B330" t="s">
        <v>266</v>
      </c>
      <c r="C330" t="s">
        <v>391</v>
      </c>
      <c r="D330" s="4">
        <v>5381.13</v>
      </c>
      <c r="E330" s="4">
        <v>4194.3900000000003</v>
      </c>
      <c r="F330" s="4">
        <v>4441.6899999999996</v>
      </c>
      <c r="G330" s="4">
        <v>1728.8</v>
      </c>
      <c r="H330" s="4">
        <v>5024.51</v>
      </c>
      <c r="I330" s="4">
        <v>6000</v>
      </c>
      <c r="J330" s="4">
        <v>2607.6999999999998</v>
      </c>
      <c r="K330" s="21">
        <v>6000</v>
      </c>
    </row>
    <row r="331" spans="1:11" x14ac:dyDescent="0.35">
      <c r="A331" t="s">
        <v>389</v>
      </c>
      <c r="B331" t="s">
        <v>322</v>
      </c>
      <c r="C331" t="s">
        <v>392</v>
      </c>
      <c r="D331" s="4">
        <v>4000</v>
      </c>
      <c r="E331" s="4">
        <v>3705.98</v>
      </c>
      <c r="F331" s="4">
        <v>7000</v>
      </c>
      <c r="G331" s="4">
        <v>443.09</v>
      </c>
      <c r="H331" s="4">
        <v>7475.06</v>
      </c>
      <c r="I331" s="4">
        <v>8000</v>
      </c>
      <c r="J331" s="4">
        <v>3716.96</v>
      </c>
      <c r="K331" s="21">
        <v>12000</v>
      </c>
    </row>
    <row r="332" spans="1:11" x14ac:dyDescent="0.35">
      <c r="A332" t="s">
        <v>389</v>
      </c>
      <c r="B332" t="s">
        <v>324</v>
      </c>
      <c r="C332" t="s">
        <v>393</v>
      </c>
      <c r="D332" s="4">
        <v>861.82</v>
      </c>
      <c r="E332" s="4">
        <v>861.82</v>
      </c>
      <c r="F332" s="4">
        <v>1000</v>
      </c>
      <c r="G332" s="4">
        <v>398.11</v>
      </c>
      <c r="H332" s="4">
        <v>933.08</v>
      </c>
      <c r="I332" s="4">
        <v>750</v>
      </c>
      <c r="J332" s="4">
        <v>429.36</v>
      </c>
      <c r="K332" s="21">
        <v>750</v>
      </c>
    </row>
    <row r="333" spans="1:11" x14ac:dyDescent="0.35">
      <c r="A333" t="s">
        <v>389</v>
      </c>
      <c r="B333" t="s">
        <v>326</v>
      </c>
      <c r="C333" t="s">
        <v>394</v>
      </c>
      <c r="D333" s="4">
        <v>1383.69</v>
      </c>
      <c r="E333" s="4">
        <v>1383.69</v>
      </c>
      <c r="F333" s="4">
        <v>1300</v>
      </c>
      <c r="G333" s="4">
        <v>694.69</v>
      </c>
      <c r="H333" s="4">
        <v>1627.57</v>
      </c>
      <c r="I333" s="4">
        <v>1250</v>
      </c>
      <c r="J333" s="4">
        <v>748.07</v>
      </c>
      <c r="K333" s="21">
        <v>1400</v>
      </c>
    </row>
    <row r="334" spans="1:11" x14ac:dyDescent="0.35">
      <c r="A334" t="s">
        <v>389</v>
      </c>
      <c r="B334" t="s">
        <v>276</v>
      </c>
      <c r="C334" t="s">
        <v>395</v>
      </c>
      <c r="D334" s="4">
        <v>1129.72</v>
      </c>
      <c r="E334" s="4">
        <v>1129.72</v>
      </c>
      <c r="F334" s="4">
        <v>8000</v>
      </c>
      <c r="G334" s="4">
        <v>507.56</v>
      </c>
      <c r="H334" s="4">
        <v>5899.91</v>
      </c>
      <c r="I334" s="4">
        <v>6500</v>
      </c>
      <c r="J334" s="4">
        <v>2503.1</v>
      </c>
      <c r="K334" s="21">
        <v>5000</v>
      </c>
    </row>
    <row r="335" spans="1:11" x14ac:dyDescent="0.35">
      <c r="A335" t="s">
        <v>389</v>
      </c>
      <c r="B335" t="s">
        <v>329</v>
      </c>
      <c r="C335" t="s">
        <v>396</v>
      </c>
      <c r="D335" s="4">
        <v>22309.58</v>
      </c>
      <c r="E335" s="4">
        <v>963.14</v>
      </c>
      <c r="F335" s="4">
        <v>24346.44</v>
      </c>
      <c r="G335" s="4">
        <v>829.07</v>
      </c>
      <c r="H335" s="4">
        <v>22151.33</v>
      </c>
      <c r="I335" s="4">
        <v>3000</v>
      </c>
      <c r="J335" s="4">
        <v>0</v>
      </c>
      <c r="K335" s="21">
        <v>2000</v>
      </c>
    </row>
    <row r="336" spans="1:11" x14ac:dyDescent="0.35">
      <c r="A336" t="s">
        <v>389</v>
      </c>
      <c r="B336" t="s">
        <v>397</v>
      </c>
      <c r="C336" t="s">
        <v>398</v>
      </c>
      <c r="D336" s="4">
        <v>9000</v>
      </c>
      <c r="E336" s="4">
        <v>8481.5499999999993</v>
      </c>
      <c r="F336" s="4">
        <v>8000</v>
      </c>
      <c r="G336" s="4">
        <v>4639.3900000000003</v>
      </c>
      <c r="H336" s="4">
        <v>10747.06</v>
      </c>
      <c r="I336" s="4">
        <v>9350</v>
      </c>
      <c r="J336" s="4">
        <v>5045.92</v>
      </c>
      <c r="K336" s="21">
        <v>9350</v>
      </c>
    </row>
    <row r="337" spans="1:11" x14ac:dyDescent="0.35">
      <c r="A337" t="s">
        <v>389</v>
      </c>
      <c r="B337" t="s">
        <v>399</v>
      </c>
      <c r="C337" t="s">
        <v>400</v>
      </c>
      <c r="D337" s="4">
        <v>0</v>
      </c>
      <c r="E337" s="4">
        <v>0</v>
      </c>
      <c r="F337" s="4">
        <v>1000</v>
      </c>
      <c r="G337" s="4">
        <v>0</v>
      </c>
      <c r="H337" s="4"/>
      <c r="I337" s="4">
        <v>1000</v>
      </c>
      <c r="J337" s="4">
        <v>0</v>
      </c>
      <c r="K337" s="21">
        <v>1000</v>
      </c>
    </row>
    <row r="338" spans="1:11" x14ac:dyDescent="0.35">
      <c r="A338" t="s">
        <v>389</v>
      </c>
      <c r="B338" t="s">
        <v>281</v>
      </c>
      <c r="C338" t="s">
        <v>401</v>
      </c>
      <c r="D338" s="4">
        <v>1080</v>
      </c>
      <c r="E338" s="4">
        <v>1068</v>
      </c>
      <c r="F338" s="4">
        <v>1080</v>
      </c>
      <c r="G338" s="4">
        <v>573</v>
      </c>
      <c r="H338" s="4">
        <v>1152</v>
      </c>
      <c r="I338" s="4">
        <v>1146</v>
      </c>
      <c r="J338" s="4">
        <v>562.4</v>
      </c>
      <c r="K338" s="21">
        <v>1385.76</v>
      </c>
    </row>
    <row r="339" spans="1:11" x14ac:dyDescent="0.35">
      <c r="A339" t="s">
        <v>389</v>
      </c>
      <c r="B339" t="s">
        <v>64</v>
      </c>
      <c r="C339" t="s">
        <v>402</v>
      </c>
      <c r="D339" s="4">
        <v>416.08</v>
      </c>
      <c r="E339" s="4">
        <v>416.08</v>
      </c>
      <c r="F339" s="4">
        <v>500</v>
      </c>
      <c r="G339" s="4">
        <v>247.85</v>
      </c>
      <c r="H339" s="4">
        <v>676.56</v>
      </c>
      <c r="I339" s="4">
        <v>500</v>
      </c>
      <c r="J339" s="4">
        <v>0</v>
      </c>
      <c r="K339" s="21">
        <v>650</v>
      </c>
    </row>
    <row r="340" spans="1:11" x14ac:dyDescent="0.35">
      <c r="A340" t="s">
        <v>389</v>
      </c>
      <c r="B340" t="s">
        <v>66</v>
      </c>
      <c r="C340" t="s">
        <v>403</v>
      </c>
      <c r="D340" s="4">
        <v>4500</v>
      </c>
      <c r="E340" s="4">
        <v>4275.43</v>
      </c>
      <c r="F340" s="4">
        <v>18000</v>
      </c>
      <c r="G340" s="4">
        <v>2193.14</v>
      </c>
      <c r="H340" s="4">
        <v>11564.52</v>
      </c>
      <c r="I340" s="4">
        <v>14000</v>
      </c>
      <c r="J340" s="4">
        <v>2724.57</v>
      </c>
      <c r="K340" s="21">
        <v>10000</v>
      </c>
    </row>
    <row r="341" spans="1:11" x14ac:dyDescent="0.35">
      <c r="A341" t="s">
        <v>389</v>
      </c>
      <c r="B341" t="s">
        <v>404</v>
      </c>
      <c r="C341" t="s">
        <v>405</v>
      </c>
      <c r="D341" s="4">
        <v>1937.68</v>
      </c>
      <c r="E341" s="4">
        <v>1923.15</v>
      </c>
      <c r="F341" s="4">
        <v>2500</v>
      </c>
      <c r="G341" s="4">
        <v>941.01</v>
      </c>
      <c r="H341" s="4">
        <v>1280.77</v>
      </c>
      <c r="I341" s="4">
        <v>2000</v>
      </c>
      <c r="J341" s="4">
        <v>1384.19</v>
      </c>
      <c r="K341" s="21">
        <v>2000</v>
      </c>
    </row>
    <row r="342" spans="1:11" x14ac:dyDescent="0.35">
      <c r="A342" t="s">
        <v>389</v>
      </c>
      <c r="B342" t="s">
        <v>336</v>
      </c>
      <c r="C342" t="s">
        <v>406</v>
      </c>
      <c r="D342" s="4">
        <v>8062.19</v>
      </c>
      <c r="E342" s="4">
        <v>8062.19</v>
      </c>
      <c r="F342" s="4">
        <v>10000</v>
      </c>
      <c r="G342" s="4">
        <v>6274.97</v>
      </c>
      <c r="H342" s="4">
        <v>10000</v>
      </c>
      <c r="I342" s="4">
        <v>0</v>
      </c>
      <c r="J342" s="4">
        <v>0</v>
      </c>
      <c r="K342" s="21"/>
    </row>
    <row r="343" spans="1:11" x14ac:dyDescent="0.35">
      <c r="A343" t="s">
        <v>389</v>
      </c>
      <c r="B343" t="s">
        <v>407</v>
      </c>
      <c r="C343" t="s">
        <v>408</v>
      </c>
      <c r="D343" s="4">
        <v>4970.32</v>
      </c>
      <c r="E343" s="4">
        <v>4970.32</v>
      </c>
      <c r="F343" s="4">
        <v>7000</v>
      </c>
      <c r="G343" s="4">
        <v>2149.9</v>
      </c>
      <c r="H343" s="4">
        <v>5975.4</v>
      </c>
      <c r="I343" s="4">
        <v>7000</v>
      </c>
      <c r="J343" s="4">
        <v>3034.97</v>
      </c>
      <c r="K343" s="21">
        <v>6000</v>
      </c>
    </row>
    <row r="344" spans="1:11" x14ac:dyDescent="0.35">
      <c r="A344" t="s">
        <v>389</v>
      </c>
      <c r="B344" t="s">
        <v>409</v>
      </c>
      <c r="C344" t="s">
        <v>410</v>
      </c>
      <c r="D344" s="4">
        <v>19200</v>
      </c>
      <c r="E344" s="4">
        <v>18317.09</v>
      </c>
      <c r="F344" s="4">
        <v>20000</v>
      </c>
      <c r="G344" s="4">
        <v>11621.54</v>
      </c>
      <c r="H344" s="4">
        <v>17574.36</v>
      </c>
      <c r="I344" s="4">
        <v>0</v>
      </c>
      <c r="J344" s="4">
        <v>0</v>
      </c>
      <c r="K344" s="21"/>
    </row>
    <row r="345" spans="1:11" x14ac:dyDescent="0.35">
      <c r="A345" t="s">
        <v>389</v>
      </c>
      <c r="B345" t="s">
        <v>411</v>
      </c>
      <c r="C345" t="s">
        <v>412</v>
      </c>
      <c r="D345" s="4">
        <v>683.34</v>
      </c>
      <c r="E345" s="4">
        <v>683.34</v>
      </c>
      <c r="F345" s="4">
        <v>3000</v>
      </c>
      <c r="G345" s="4">
        <v>435</v>
      </c>
      <c r="H345" s="4">
        <v>849.25</v>
      </c>
      <c r="I345" s="4">
        <v>3000</v>
      </c>
      <c r="J345" s="4">
        <v>2085.5</v>
      </c>
      <c r="K345" s="21">
        <v>3500</v>
      </c>
    </row>
    <row r="346" spans="1:11" x14ac:dyDescent="0.35">
      <c r="A346" t="s">
        <v>389</v>
      </c>
      <c r="B346" t="s">
        <v>413</v>
      </c>
      <c r="C346" t="s">
        <v>414</v>
      </c>
      <c r="D346" s="4">
        <v>0</v>
      </c>
      <c r="E346" s="4">
        <v>0</v>
      </c>
      <c r="F346" s="4">
        <v>1500</v>
      </c>
      <c r="G346" s="4">
        <v>204.4</v>
      </c>
      <c r="H346" s="4">
        <v>204.4</v>
      </c>
      <c r="I346" s="4">
        <v>1500</v>
      </c>
      <c r="J346" s="4">
        <v>0</v>
      </c>
      <c r="K346" s="21">
        <v>1500</v>
      </c>
    </row>
    <row r="347" spans="1:11" x14ac:dyDescent="0.35">
      <c r="A347" t="s">
        <v>389</v>
      </c>
      <c r="B347" t="s">
        <v>27</v>
      </c>
      <c r="C347" t="s">
        <v>415</v>
      </c>
      <c r="D347" s="4">
        <v>3872.36</v>
      </c>
      <c r="E347" s="4">
        <v>3872.36</v>
      </c>
      <c r="F347" s="4">
        <v>6600</v>
      </c>
      <c r="G347" s="4">
        <v>2114.59</v>
      </c>
      <c r="H347" s="4">
        <v>4068.67</v>
      </c>
      <c r="I347" s="4">
        <v>5000</v>
      </c>
      <c r="J347" s="4">
        <v>1497</v>
      </c>
      <c r="K347" s="21">
        <v>4250</v>
      </c>
    </row>
    <row r="348" spans="1:11" x14ac:dyDescent="0.35">
      <c r="A348" t="s">
        <v>389</v>
      </c>
      <c r="B348" t="s">
        <v>29</v>
      </c>
      <c r="C348" t="s">
        <v>416</v>
      </c>
      <c r="D348" s="4">
        <v>0</v>
      </c>
      <c r="E348" s="4">
        <v>0</v>
      </c>
      <c r="F348" s="4">
        <v>1615</v>
      </c>
      <c r="G348" s="4">
        <v>0</v>
      </c>
      <c r="H348" s="4">
        <v>950</v>
      </c>
      <c r="I348" s="4">
        <v>1000</v>
      </c>
      <c r="J348" s="4">
        <v>0</v>
      </c>
      <c r="K348" s="21">
        <v>1000</v>
      </c>
    </row>
    <row r="349" spans="1:11" x14ac:dyDescent="0.35">
      <c r="A349" t="s">
        <v>389</v>
      </c>
      <c r="B349" t="s">
        <v>72</v>
      </c>
      <c r="C349" t="s">
        <v>417</v>
      </c>
      <c r="D349" s="4">
        <v>0</v>
      </c>
      <c r="E349" s="4">
        <v>0</v>
      </c>
      <c r="F349" s="4">
        <v>3088.71</v>
      </c>
      <c r="G349" s="4">
        <v>3088.71</v>
      </c>
      <c r="H349" s="4">
        <v>3088.71</v>
      </c>
      <c r="I349" s="4">
        <v>3150</v>
      </c>
      <c r="J349" s="4">
        <v>3049.19</v>
      </c>
      <c r="K349" s="21">
        <v>3150</v>
      </c>
    </row>
    <row r="350" spans="1:11" x14ac:dyDescent="0.35">
      <c r="A350" t="s">
        <v>389</v>
      </c>
      <c r="B350" t="s">
        <v>31</v>
      </c>
      <c r="C350" t="s">
        <v>418</v>
      </c>
      <c r="D350" s="4">
        <v>2930</v>
      </c>
      <c r="E350" s="4">
        <v>2930</v>
      </c>
      <c r="F350" s="4">
        <v>2296.29</v>
      </c>
      <c r="G350" s="4">
        <v>875</v>
      </c>
      <c r="H350" s="4">
        <v>1840</v>
      </c>
      <c r="I350" s="4">
        <v>2750</v>
      </c>
      <c r="J350" s="4">
        <v>1070</v>
      </c>
      <c r="K350" s="21">
        <v>2500</v>
      </c>
    </row>
    <row r="351" spans="1:11" ht="16" x14ac:dyDescent="0.5">
      <c r="A351" t="s">
        <v>389</v>
      </c>
      <c r="B351" t="s">
        <v>419</v>
      </c>
      <c r="C351" t="s">
        <v>420</v>
      </c>
      <c r="D351" s="5">
        <v>16761.71</v>
      </c>
      <c r="E351" s="5">
        <v>14396.48</v>
      </c>
      <c r="F351" s="5">
        <v>21408.99</v>
      </c>
      <c r="G351" s="5">
        <v>3565.4</v>
      </c>
      <c r="H351" s="5">
        <v>6528.24</v>
      </c>
      <c r="I351" s="5">
        <v>20000</v>
      </c>
      <c r="J351" s="5">
        <v>14350.35</v>
      </c>
      <c r="K351" s="19">
        <v>17500</v>
      </c>
    </row>
    <row r="352" spans="1:11" x14ac:dyDescent="0.35">
      <c r="A352" s="1" t="s">
        <v>786</v>
      </c>
      <c r="D352" s="7">
        <f t="shared" ref="D352:I352" si="84">SUBTOTAL(9,D329:D351)</f>
        <v>109033.1</v>
      </c>
      <c r="E352" s="7">
        <f t="shared" si="84"/>
        <v>82188.209999999992</v>
      </c>
      <c r="F352" s="7">
        <f t="shared" si="84"/>
        <v>154877.12</v>
      </c>
      <c r="G352" s="7">
        <f t="shared" si="84"/>
        <v>43720.210000000006</v>
      </c>
      <c r="H352" s="7">
        <f t="shared" si="84"/>
        <v>120181.87</v>
      </c>
      <c r="I352" s="7">
        <f t="shared" si="84"/>
        <v>98096</v>
      </c>
      <c r="J352" s="7">
        <f t="shared" ref="J352:K352" si="85">SUBTOTAL(9,J329:J351)</f>
        <v>46004.24</v>
      </c>
      <c r="K352" s="20">
        <f t="shared" si="85"/>
        <v>92135.760000000009</v>
      </c>
    </row>
    <row r="353" spans="1:11" x14ac:dyDescent="0.35">
      <c r="A353" s="1"/>
      <c r="D353" s="4"/>
      <c r="E353" s="4"/>
      <c r="F353" s="4"/>
      <c r="G353" s="4"/>
      <c r="H353" s="4"/>
      <c r="I353" s="4"/>
      <c r="J353" s="4"/>
      <c r="K353" s="21"/>
    </row>
    <row r="354" spans="1:11" x14ac:dyDescent="0.35">
      <c r="A354" t="s">
        <v>421</v>
      </c>
      <c r="B354" t="s">
        <v>422</v>
      </c>
      <c r="C354" t="s">
        <v>423</v>
      </c>
      <c r="D354" s="4">
        <v>3000</v>
      </c>
      <c r="E354" s="4">
        <v>1425</v>
      </c>
      <c r="F354" s="4">
        <v>10000</v>
      </c>
      <c r="G354" s="4">
        <v>450</v>
      </c>
      <c r="H354" s="4">
        <v>575</v>
      </c>
      <c r="I354" s="4">
        <v>7000</v>
      </c>
      <c r="J354" s="4">
        <v>3375</v>
      </c>
      <c r="K354" s="21">
        <v>7000</v>
      </c>
    </row>
    <row r="355" spans="1:11" ht="16" x14ac:dyDescent="0.5">
      <c r="A355" t="s">
        <v>421</v>
      </c>
      <c r="B355" t="s">
        <v>19</v>
      </c>
      <c r="C355" t="s">
        <v>424</v>
      </c>
      <c r="D355" s="5">
        <v>800</v>
      </c>
      <c r="E355" s="5">
        <v>549.9</v>
      </c>
      <c r="F355" s="5">
        <v>5000</v>
      </c>
      <c r="G355" s="5">
        <v>3515.5</v>
      </c>
      <c r="H355" s="5">
        <v>4454.5</v>
      </c>
      <c r="I355" s="5">
        <v>8000</v>
      </c>
      <c r="J355" s="5">
        <v>1404.25</v>
      </c>
      <c r="K355" s="19">
        <v>6000</v>
      </c>
    </row>
    <row r="356" spans="1:11" x14ac:dyDescent="0.35">
      <c r="A356" s="1" t="s">
        <v>787</v>
      </c>
      <c r="D356" s="7">
        <f t="shared" ref="D356:I356" si="86">SUBTOTAL(9,D354:D355)</f>
        <v>3800</v>
      </c>
      <c r="E356" s="7">
        <f t="shared" si="86"/>
        <v>1974.9</v>
      </c>
      <c r="F356" s="7">
        <f t="shared" si="86"/>
        <v>15000</v>
      </c>
      <c r="G356" s="7">
        <f t="shared" si="86"/>
        <v>3965.5</v>
      </c>
      <c r="H356" s="7">
        <f t="shared" si="86"/>
        <v>5029.5</v>
      </c>
      <c r="I356" s="7">
        <f t="shared" si="86"/>
        <v>15000</v>
      </c>
      <c r="J356" s="7">
        <f t="shared" ref="J356:K356" si="87">SUBTOTAL(9,J354:J355)</f>
        <v>4779.25</v>
      </c>
      <c r="K356" s="20">
        <f t="shared" si="87"/>
        <v>13000</v>
      </c>
    </row>
    <row r="357" spans="1:11" x14ac:dyDescent="0.35">
      <c r="A357" s="1"/>
      <c r="D357" s="4"/>
      <c r="E357" s="4"/>
      <c r="F357" s="4"/>
      <c r="G357" s="4"/>
      <c r="H357" s="4"/>
      <c r="I357" s="4"/>
      <c r="J357" s="4"/>
      <c r="K357" s="21"/>
    </row>
    <row r="358" spans="1:11" x14ac:dyDescent="0.35">
      <c r="A358" t="s">
        <v>425</v>
      </c>
      <c r="B358" t="s">
        <v>59</v>
      </c>
      <c r="C358" t="s">
        <v>426</v>
      </c>
      <c r="D358" s="4">
        <v>15470</v>
      </c>
      <c r="E358" s="4">
        <v>15470</v>
      </c>
      <c r="F358" s="4">
        <v>20000</v>
      </c>
      <c r="G358" s="4">
        <v>14448.76</v>
      </c>
      <c r="H358" s="4">
        <v>18605.669999999998</v>
      </c>
      <c r="I358" s="4">
        <v>20000</v>
      </c>
      <c r="J358" s="4">
        <v>18616.34</v>
      </c>
      <c r="K358" s="21">
        <v>20000</v>
      </c>
    </row>
    <row r="359" spans="1:11" x14ac:dyDescent="0.35">
      <c r="A359" t="s">
        <v>425</v>
      </c>
      <c r="B359" t="s">
        <v>427</v>
      </c>
      <c r="C359" t="s">
        <v>428</v>
      </c>
      <c r="D359" s="4">
        <v>36034.32</v>
      </c>
      <c r="E359" s="4">
        <v>36034.32</v>
      </c>
      <c r="F359" s="4">
        <v>37000</v>
      </c>
      <c r="G359" s="4">
        <v>14546.79</v>
      </c>
      <c r="H359" s="4">
        <v>39422.370000000003</v>
      </c>
      <c r="I359" s="4">
        <v>38000</v>
      </c>
      <c r="J359" s="4">
        <v>15881.35</v>
      </c>
      <c r="K359" s="21">
        <v>40000</v>
      </c>
    </row>
    <row r="360" spans="1:11" x14ac:dyDescent="0.35">
      <c r="A360" t="s">
        <v>425</v>
      </c>
      <c r="B360" t="s">
        <v>64</v>
      </c>
      <c r="C360" t="s">
        <v>429</v>
      </c>
      <c r="D360" s="4">
        <v>224.54</v>
      </c>
      <c r="E360" s="4">
        <v>224.54</v>
      </c>
      <c r="F360" s="4">
        <v>500</v>
      </c>
      <c r="G360" s="4">
        <v>16.64</v>
      </c>
      <c r="H360" s="4">
        <v>444.59</v>
      </c>
      <c r="I360" s="4">
        <v>300</v>
      </c>
      <c r="J360" s="4">
        <v>8.9499999999999993</v>
      </c>
      <c r="K360" s="21">
        <v>400</v>
      </c>
    </row>
    <row r="361" spans="1:11" x14ac:dyDescent="0.35">
      <c r="A361" t="s">
        <v>425</v>
      </c>
      <c r="B361" t="s">
        <v>66</v>
      </c>
      <c r="C361" t="s">
        <v>430</v>
      </c>
      <c r="D361" s="4">
        <v>13000</v>
      </c>
      <c r="E361" s="4">
        <v>12985.02</v>
      </c>
      <c r="F361" s="4">
        <v>13000</v>
      </c>
      <c r="G361" s="4">
        <v>4965.07</v>
      </c>
      <c r="H361" s="4">
        <v>6902.03</v>
      </c>
      <c r="I361" s="4">
        <v>7000</v>
      </c>
      <c r="J361" s="4">
        <v>70</v>
      </c>
      <c r="K361" s="21">
        <v>7000</v>
      </c>
    </row>
    <row r="362" spans="1:11" x14ac:dyDescent="0.35">
      <c r="A362" t="s">
        <v>425</v>
      </c>
      <c r="B362" t="s">
        <v>68</v>
      </c>
      <c r="C362" t="s">
        <v>431</v>
      </c>
      <c r="D362" s="4">
        <v>18440.53</v>
      </c>
      <c r="E362" s="4">
        <v>2439.13</v>
      </c>
      <c r="F362" s="4">
        <v>22501.4</v>
      </c>
      <c r="G362" s="4">
        <v>0</v>
      </c>
      <c r="H362" s="4">
        <v>19047.13</v>
      </c>
      <c r="I362" s="4">
        <v>6500</v>
      </c>
      <c r="J362" s="4">
        <v>0</v>
      </c>
      <c r="K362" s="21">
        <v>4500</v>
      </c>
    </row>
    <row r="363" spans="1:11" x14ac:dyDescent="0.35">
      <c r="A363" t="s">
        <v>425</v>
      </c>
      <c r="B363" t="s">
        <v>411</v>
      </c>
      <c r="C363" t="s">
        <v>432</v>
      </c>
      <c r="D363" s="4">
        <v>17000</v>
      </c>
      <c r="E363" s="4">
        <v>16112.57</v>
      </c>
      <c r="F363" s="4">
        <v>24000</v>
      </c>
      <c r="G363" s="4">
        <v>7726.4</v>
      </c>
      <c r="H363" s="4">
        <v>21565.08</v>
      </c>
      <c r="I363" s="4">
        <v>40000</v>
      </c>
      <c r="J363" s="4">
        <v>10721.1</v>
      </c>
      <c r="K363" s="21">
        <v>35000</v>
      </c>
    </row>
    <row r="364" spans="1:11" x14ac:dyDescent="0.35">
      <c r="A364" t="s">
        <v>425</v>
      </c>
      <c r="B364" t="s">
        <v>433</v>
      </c>
      <c r="C364" t="s">
        <v>434</v>
      </c>
      <c r="D364" s="4">
        <v>1753.43</v>
      </c>
      <c r="E364" s="4">
        <v>1753.43</v>
      </c>
      <c r="F364" s="4">
        <v>3500</v>
      </c>
      <c r="G364" s="4">
        <v>895.91</v>
      </c>
      <c r="H364" s="4">
        <v>2988.17</v>
      </c>
      <c r="I364" s="4">
        <v>3000</v>
      </c>
      <c r="J364" s="4">
        <v>1090.6300000000001</v>
      </c>
      <c r="K364" s="21">
        <v>3000</v>
      </c>
    </row>
    <row r="365" spans="1:11" x14ac:dyDescent="0.35">
      <c r="A365" t="s">
        <v>425</v>
      </c>
      <c r="B365" t="s">
        <v>435</v>
      </c>
      <c r="C365" t="s">
        <v>436</v>
      </c>
      <c r="D365" s="4">
        <v>4281.3599999999997</v>
      </c>
      <c r="E365" s="4">
        <v>4281.3599999999997</v>
      </c>
      <c r="F365" s="4">
        <v>5700</v>
      </c>
      <c r="G365" s="4">
        <v>3360</v>
      </c>
      <c r="H365" s="4">
        <v>3588.4</v>
      </c>
      <c r="I365" s="4">
        <v>8000</v>
      </c>
      <c r="J365" s="4">
        <v>3497.4</v>
      </c>
      <c r="K365" s="21">
        <v>5500</v>
      </c>
    </row>
    <row r="366" spans="1:11" ht="16" x14ac:dyDescent="0.5">
      <c r="A366" t="s">
        <v>425</v>
      </c>
      <c r="B366" t="s">
        <v>31</v>
      </c>
      <c r="C366" t="s">
        <v>437</v>
      </c>
      <c r="D366" s="5">
        <v>9145.82</v>
      </c>
      <c r="E366" s="5">
        <v>9145.82</v>
      </c>
      <c r="F366" s="5">
        <v>12000</v>
      </c>
      <c r="G366" s="5">
        <v>2480</v>
      </c>
      <c r="H366" s="5">
        <v>9333.69</v>
      </c>
      <c r="I366" s="5">
        <v>10000</v>
      </c>
      <c r="J366" s="5">
        <v>8097.52</v>
      </c>
      <c r="K366" s="19">
        <v>9750</v>
      </c>
    </row>
    <row r="367" spans="1:11" x14ac:dyDescent="0.35">
      <c r="A367" s="1" t="s">
        <v>788</v>
      </c>
      <c r="D367" s="7">
        <f t="shared" ref="D367:I367" si="88">SUBTOTAL(9,D358:D366)</f>
        <v>115350</v>
      </c>
      <c r="E367" s="7">
        <f t="shared" si="88"/>
        <v>98446.19</v>
      </c>
      <c r="F367" s="7">
        <f t="shared" si="88"/>
        <v>138201.4</v>
      </c>
      <c r="G367" s="7">
        <f t="shared" si="88"/>
        <v>48439.570000000007</v>
      </c>
      <c r="H367" s="7">
        <f t="shared" si="88"/>
        <v>121897.12999999999</v>
      </c>
      <c r="I367" s="7">
        <f t="shared" si="88"/>
        <v>132800</v>
      </c>
      <c r="J367" s="7">
        <f t="shared" ref="J367:K367" si="89">SUBTOTAL(9,J358:J366)</f>
        <v>57983.289999999994</v>
      </c>
      <c r="K367" s="20">
        <f t="shared" si="89"/>
        <v>125150</v>
      </c>
    </row>
    <row r="368" spans="1:11" x14ac:dyDescent="0.35">
      <c r="A368" s="1"/>
      <c r="D368" s="4"/>
      <c r="E368" s="4"/>
      <c r="F368" s="4"/>
      <c r="G368" s="4"/>
      <c r="H368" s="4"/>
      <c r="I368" s="4"/>
      <c r="J368" s="4"/>
      <c r="K368" s="21"/>
    </row>
    <row r="369" spans="1:11" x14ac:dyDescent="0.35">
      <c r="A369" t="s">
        <v>438</v>
      </c>
      <c r="B369" t="s">
        <v>41</v>
      </c>
      <c r="C369" t="s">
        <v>439</v>
      </c>
      <c r="D369" s="4">
        <v>66114.429999999993</v>
      </c>
      <c r="E369" s="4">
        <v>66109.66</v>
      </c>
      <c r="F369" s="4">
        <v>66114.429999999993</v>
      </c>
      <c r="G369" s="4">
        <v>32180.06</v>
      </c>
      <c r="H369" s="4">
        <v>66378.8</v>
      </c>
      <c r="I369" s="4">
        <v>67771</v>
      </c>
      <c r="J369" s="4">
        <v>32456.01</v>
      </c>
      <c r="K369" s="21">
        <v>69465.279999999999</v>
      </c>
    </row>
    <row r="370" spans="1:11" x14ac:dyDescent="0.35">
      <c r="A370" t="s">
        <v>438</v>
      </c>
      <c r="B370" t="s">
        <v>43</v>
      </c>
      <c r="C370" t="s">
        <v>440</v>
      </c>
      <c r="D370" s="4">
        <v>19906.259999999998</v>
      </c>
      <c r="E370" s="4">
        <v>19537.02</v>
      </c>
      <c r="F370" s="4">
        <v>19961.28</v>
      </c>
      <c r="G370" s="4">
        <v>9655.6</v>
      </c>
      <c r="H370" s="4">
        <v>22033.7</v>
      </c>
      <c r="I370" s="4">
        <v>22039</v>
      </c>
      <c r="J370" s="4">
        <v>15085</v>
      </c>
      <c r="K370" s="21"/>
    </row>
    <row r="371" spans="1:11" x14ac:dyDescent="0.35">
      <c r="A371" t="s">
        <v>438</v>
      </c>
      <c r="B371" t="s">
        <v>441</v>
      </c>
      <c r="C371" t="s">
        <v>442</v>
      </c>
      <c r="D371" s="4">
        <v>9523.51</v>
      </c>
      <c r="E371" s="4">
        <v>9523.51</v>
      </c>
      <c r="F371" s="4">
        <v>9734.26</v>
      </c>
      <c r="G371" s="4">
        <v>4708.62</v>
      </c>
      <c r="H371" s="4">
        <v>9743.58</v>
      </c>
      <c r="I371" s="4">
        <v>9981</v>
      </c>
      <c r="J371" s="4">
        <v>4780</v>
      </c>
      <c r="K371" s="21">
        <v>12476</v>
      </c>
    </row>
    <row r="372" spans="1:11" x14ac:dyDescent="0.35">
      <c r="A372" t="s">
        <v>438</v>
      </c>
      <c r="B372" t="s">
        <v>443</v>
      </c>
      <c r="C372" t="s">
        <v>444</v>
      </c>
      <c r="D372" s="4">
        <v>9523.51</v>
      </c>
      <c r="E372" s="4">
        <v>9523.51</v>
      </c>
      <c r="F372" s="4">
        <v>9734.26</v>
      </c>
      <c r="G372" s="4">
        <v>4848.4799999999996</v>
      </c>
      <c r="H372" s="4">
        <v>9883.44</v>
      </c>
      <c r="I372" s="4">
        <v>9981</v>
      </c>
      <c r="J372" s="4">
        <v>4875.6000000000004</v>
      </c>
      <c r="K372" s="21">
        <v>12476</v>
      </c>
    </row>
    <row r="373" spans="1:11" x14ac:dyDescent="0.35">
      <c r="A373" t="s">
        <v>438</v>
      </c>
      <c r="B373" t="s">
        <v>445</v>
      </c>
      <c r="C373" t="s">
        <v>446</v>
      </c>
      <c r="D373" s="4">
        <v>3444</v>
      </c>
      <c r="E373" s="4">
        <v>3360</v>
      </c>
      <c r="F373" s="4">
        <v>3531</v>
      </c>
      <c r="G373" s="4">
        <v>1680</v>
      </c>
      <c r="H373" s="4">
        <v>3360</v>
      </c>
      <c r="I373" s="4">
        <v>3700</v>
      </c>
      <c r="J373" s="4">
        <v>1722</v>
      </c>
      <c r="K373" s="21">
        <v>3811</v>
      </c>
    </row>
    <row r="374" spans="1:11" x14ac:dyDescent="0.35">
      <c r="A374" t="s">
        <v>438</v>
      </c>
      <c r="B374" t="s">
        <v>447</v>
      </c>
      <c r="C374" t="s">
        <v>448</v>
      </c>
      <c r="D374" s="4">
        <v>2255</v>
      </c>
      <c r="E374" s="4">
        <v>0</v>
      </c>
      <c r="F374" s="4">
        <v>1500</v>
      </c>
      <c r="G374" s="4">
        <v>0</v>
      </c>
      <c r="H374" s="4">
        <v>266.48</v>
      </c>
      <c r="I374" s="4">
        <v>750</v>
      </c>
      <c r="J374" s="4">
        <v>0</v>
      </c>
      <c r="K374" s="21">
        <v>1000</v>
      </c>
    </row>
    <row r="375" spans="1:11" x14ac:dyDescent="0.35">
      <c r="A375" t="s">
        <v>438</v>
      </c>
      <c r="B375" t="s">
        <v>449</v>
      </c>
      <c r="C375" t="s">
        <v>450</v>
      </c>
      <c r="D375" s="4">
        <v>0</v>
      </c>
      <c r="E375" s="4">
        <v>0</v>
      </c>
      <c r="F375" s="4">
        <v>0</v>
      </c>
      <c r="G375" s="4">
        <v>0</v>
      </c>
      <c r="H375" s="4"/>
      <c r="I375" s="4">
        <v>0</v>
      </c>
      <c r="J375" s="4">
        <v>0</v>
      </c>
      <c r="K375" s="21"/>
    </row>
    <row r="376" spans="1:11" x14ac:dyDescent="0.35">
      <c r="A376" t="s">
        <v>438</v>
      </c>
      <c r="B376" t="s">
        <v>51</v>
      </c>
      <c r="C376" t="s">
        <v>451</v>
      </c>
      <c r="D376" s="4">
        <v>220</v>
      </c>
      <c r="E376" s="4">
        <v>162</v>
      </c>
      <c r="F376" s="4">
        <v>440</v>
      </c>
      <c r="G376" s="4">
        <v>0</v>
      </c>
      <c r="H376" s="4"/>
      <c r="I376" s="4">
        <v>440</v>
      </c>
      <c r="J376" s="4">
        <v>0</v>
      </c>
      <c r="K376" s="21">
        <v>790</v>
      </c>
    </row>
    <row r="377" spans="1:11" ht="16" x14ac:dyDescent="0.5">
      <c r="A377" t="s">
        <v>438</v>
      </c>
      <c r="B377" t="s">
        <v>19</v>
      </c>
      <c r="C377" t="s">
        <v>452</v>
      </c>
      <c r="D377" s="5">
        <v>2000</v>
      </c>
      <c r="E377" s="5">
        <v>67.5</v>
      </c>
      <c r="F377" s="5">
        <v>2000</v>
      </c>
      <c r="G377" s="5">
        <v>0</v>
      </c>
      <c r="H377" s="30"/>
      <c r="I377" s="5">
        <v>250</v>
      </c>
      <c r="J377" s="5">
        <v>40</v>
      </c>
      <c r="K377" s="19">
        <v>350</v>
      </c>
    </row>
    <row r="378" spans="1:11" x14ac:dyDescent="0.35">
      <c r="A378" s="1" t="s">
        <v>789</v>
      </c>
      <c r="D378" s="7">
        <f t="shared" ref="D378:I378" si="90">SUBTOTAL(9,D369:D377)</f>
        <v>112986.70999999998</v>
      </c>
      <c r="E378" s="7">
        <f t="shared" si="90"/>
        <v>108283.2</v>
      </c>
      <c r="F378" s="7">
        <f t="shared" si="90"/>
        <v>113015.22999999998</v>
      </c>
      <c r="G378" s="7">
        <f t="shared" si="90"/>
        <v>53072.760000000009</v>
      </c>
      <c r="H378" s="7">
        <f t="shared" si="90"/>
        <v>111666</v>
      </c>
      <c r="I378" s="7">
        <f t="shared" si="90"/>
        <v>114912</v>
      </c>
      <c r="J378" s="7">
        <f t="shared" ref="J378:K378" si="91">SUBTOTAL(9,J369:J377)</f>
        <v>58958.609999999993</v>
      </c>
      <c r="K378" s="20">
        <f t="shared" si="91"/>
        <v>100368.28</v>
      </c>
    </row>
    <row r="379" spans="1:11" x14ac:dyDescent="0.35">
      <c r="A379" s="1"/>
      <c r="D379" s="4"/>
      <c r="E379" s="4"/>
      <c r="F379" s="4"/>
      <c r="G379" s="4"/>
      <c r="H379" s="4"/>
      <c r="I379" s="4"/>
      <c r="J379" s="4"/>
      <c r="K379" s="21"/>
    </row>
    <row r="380" spans="1:11" x14ac:dyDescent="0.35">
      <c r="A380" t="s">
        <v>453</v>
      </c>
      <c r="B380" t="s">
        <v>276</v>
      </c>
      <c r="C380" t="s">
        <v>454</v>
      </c>
      <c r="D380" s="4">
        <v>788</v>
      </c>
      <c r="E380" s="4">
        <v>435</v>
      </c>
      <c r="F380" s="4">
        <v>808</v>
      </c>
      <c r="G380" s="4">
        <v>435</v>
      </c>
      <c r="H380" s="4">
        <v>435</v>
      </c>
      <c r="I380" s="4">
        <v>435</v>
      </c>
      <c r="J380" s="4">
        <v>435</v>
      </c>
      <c r="K380" s="21">
        <v>550</v>
      </c>
    </row>
    <row r="381" spans="1:11" x14ac:dyDescent="0.35">
      <c r="A381" t="s">
        <v>453</v>
      </c>
      <c r="B381" t="s">
        <v>455</v>
      </c>
      <c r="C381" t="s">
        <v>456</v>
      </c>
      <c r="D381" s="4">
        <v>0</v>
      </c>
      <c r="E381" s="4">
        <v>0</v>
      </c>
      <c r="F381" s="4">
        <v>0</v>
      </c>
      <c r="G381" s="4">
        <v>0</v>
      </c>
      <c r="H381" s="4"/>
      <c r="I381" s="4">
        <v>0</v>
      </c>
      <c r="J381" s="4">
        <v>0</v>
      </c>
      <c r="K381" s="21"/>
    </row>
    <row r="382" spans="1:11" x14ac:dyDescent="0.35">
      <c r="A382" t="s">
        <v>453</v>
      </c>
      <c r="B382" t="s">
        <v>85</v>
      </c>
      <c r="C382" t="s">
        <v>457</v>
      </c>
      <c r="D382" s="4">
        <v>2390</v>
      </c>
      <c r="E382" s="4">
        <v>1587</v>
      </c>
      <c r="F382" s="4">
        <v>2689.52</v>
      </c>
      <c r="G382" s="4">
        <v>839.52</v>
      </c>
      <c r="H382" s="4">
        <v>984.52</v>
      </c>
      <c r="I382" s="4">
        <v>2690</v>
      </c>
      <c r="J382" s="4">
        <v>567.5</v>
      </c>
      <c r="K382" s="21">
        <v>2800</v>
      </c>
    </row>
    <row r="383" spans="1:11" x14ac:dyDescent="0.35">
      <c r="A383" t="s">
        <v>453</v>
      </c>
      <c r="B383" t="s">
        <v>458</v>
      </c>
      <c r="C383" t="s">
        <v>459</v>
      </c>
      <c r="D383" s="4">
        <v>975</v>
      </c>
      <c r="E383" s="4">
        <v>325</v>
      </c>
      <c r="F383" s="4">
        <v>975</v>
      </c>
      <c r="G383" s="4">
        <v>256.20999999999998</v>
      </c>
      <c r="H383" s="4">
        <v>581.21</v>
      </c>
      <c r="I383" s="4">
        <v>325</v>
      </c>
      <c r="J383" s="4">
        <v>0</v>
      </c>
      <c r="K383" s="21">
        <v>1300</v>
      </c>
    </row>
    <row r="384" spans="1:11" x14ac:dyDescent="0.35">
      <c r="A384" t="s">
        <v>453</v>
      </c>
      <c r="B384" t="s">
        <v>64</v>
      </c>
      <c r="C384" t="s">
        <v>460</v>
      </c>
      <c r="D384" s="4">
        <v>2100</v>
      </c>
      <c r="E384" s="4">
        <v>304.72000000000003</v>
      </c>
      <c r="F384" s="4">
        <v>2153</v>
      </c>
      <c r="G384" s="4">
        <v>19.8</v>
      </c>
      <c r="H384" s="4">
        <v>455.17</v>
      </c>
      <c r="I384" s="4">
        <v>600</v>
      </c>
      <c r="J384" s="4">
        <v>198.6</v>
      </c>
      <c r="K384" s="21">
        <v>600</v>
      </c>
    </row>
    <row r="385" spans="1:11" x14ac:dyDescent="0.35">
      <c r="A385" t="s">
        <v>453</v>
      </c>
      <c r="B385" t="s">
        <v>27</v>
      </c>
      <c r="C385" t="s">
        <v>461</v>
      </c>
      <c r="D385" s="4">
        <v>600</v>
      </c>
      <c r="E385" s="4">
        <v>0</v>
      </c>
      <c r="F385" s="4">
        <v>600</v>
      </c>
      <c r="G385" s="4">
        <v>67.5</v>
      </c>
      <c r="H385" s="4">
        <v>67.5</v>
      </c>
      <c r="I385" s="4">
        <v>600</v>
      </c>
      <c r="J385" s="4">
        <v>0</v>
      </c>
      <c r="K385" s="21">
        <v>600</v>
      </c>
    </row>
    <row r="386" spans="1:11" ht="16" x14ac:dyDescent="0.5">
      <c r="A386" t="s">
        <v>453</v>
      </c>
      <c r="B386" t="s">
        <v>29</v>
      </c>
      <c r="C386" t="s">
        <v>462</v>
      </c>
      <c r="D386" s="5">
        <v>2164.4</v>
      </c>
      <c r="E386" s="5">
        <v>1525.18</v>
      </c>
      <c r="F386" s="5">
        <v>2026.88</v>
      </c>
      <c r="G386" s="5">
        <v>622.96</v>
      </c>
      <c r="H386" s="5">
        <v>1350.92</v>
      </c>
      <c r="I386" s="5">
        <v>2150</v>
      </c>
      <c r="J386" s="5">
        <v>516.88</v>
      </c>
      <c r="K386" s="19">
        <v>1800</v>
      </c>
    </row>
    <row r="387" spans="1:11" x14ac:dyDescent="0.35">
      <c r="A387" s="1" t="s">
        <v>790</v>
      </c>
      <c r="D387" s="7">
        <f t="shared" ref="D387:I387" si="92">SUBTOTAL(9,D380:D386)</f>
        <v>9017.4</v>
      </c>
      <c r="E387" s="7">
        <f t="shared" si="92"/>
        <v>4176.9000000000005</v>
      </c>
      <c r="F387" s="7">
        <f t="shared" si="92"/>
        <v>9252.4000000000015</v>
      </c>
      <c r="G387" s="7">
        <f t="shared" si="92"/>
        <v>2240.9899999999998</v>
      </c>
      <c r="H387" s="7">
        <f t="shared" si="92"/>
        <v>3874.32</v>
      </c>
      <c r="I387" s="7">
        <f t="shared" si="92"/>
        <v>6800</v>
      </c>
      <c r="J387" s="7">
        <f t="shared" ref="J387:K387" si="93">SUBTOTAL(9,J380:J386)</f>
        <v>1717.98</v>
      </c>
      <c r="K387" s="20">
        <f t="shared" si="93"/>
        <v>7650</v>
      </c>
    </row>
    <row r="388" spans="1:11" x14ac:dyDescent="0.35">
      <c r="A388" s="1"/>
      <c r="D388" s="4"/>
      <c r="E388" s="4"/>
      <c r="F388" s="4"/>
      <c r="G388" s="4"/>
      <c r="H388" s="4"/>
      <c r="I388" s="4"/>
      <c r="J388" s="4"/>
      <c r="K388" s="21"/>
    </row>
    <row r="389" spans="1:11" x14ac:dyDescent="0.35">
      <c r="A389" t="s">
        <v>463</v>
      </c>
      <c r="B389" t="s">
        <v>41</v>
      </c>
      <c r="C389" t="s">
        <v>464</v>
      </c>
      <c r="D389" s="4">
        <v>2348</v>
      </c>
      <c r="E389" s="4">
        <v>2348</v>
      </c>
      <c r="F389" s="4">
        <v>2348</v>
      </c>
      <c r="G389" s="4">
        <v>0</v>
      </c>
      <c r="H389" s="4">
        <v>2348</v>
      </c>
      <c r="I389" s="4">
        <v>2348</v>
      </c>
      <c r="J389" s="4">
        <v>0</v>
      </c>
      <c r="K389" s="21">
        <v>2466</v>
      </c>
    </row>
    <row r="390" spans="1:11" ht="16" x14ac:dyDescent="0.5">
      <c r="A390" t="s">
        <v>463</v>
      </c>
      <c r="B390" t="s">
        <v>19</v>
      </c>
      <c r="C390" t="s">
        <v>465</v>
      </c>
      <c r="D390" s="5">
        <v>200</v>
      </c>
      <c r="E390" s="5">
        <v>0</v>
      </c>
      <c r="F390" s="5">
        <v>200</v>
      </c>
      <c r="G390" s="5">
        <v>0</v>
      </c>
      <c r="H390" s="30"/>
      <c r="I390" s="5">
        <v>200</v>
      </c>
      <c r="J390" s="5">
        <v>0</v>
      </c>
      <c r="K390" s="19">
        <v>200</v>
      </c>
    </row>
    <row r="391" spans="1:11" x14ac:dyDescent="0.35">
      <c r="A391" s="1" t="s">
        <v>791</v>
      </c>
      <c r="D391" s="7">
        <f t="shared" ref="D391:I391" si="94">SUBTOTAL(9,D389:D390)</f>
        <v>2548</v>
      </c>
      <c r="E391" s="7">
        <f t="shared" si="94"/>
        <v>2348</v>
      </c>
      <c r="F391" s="7">
        <f t="shared" si="94"/>
        <v>2548</v>
      </c>
      <c r="G391" s="7">
        <f t="shared" si="94"/>
        <v>0</v>
      </c>
      <c r="H391" s="7">
        <f t="shared" si="94"/>
        <v>2348</v>
      </c>
      <c r="I391" s="7">
        <f t="shared" si="94"/>
        <v>2548</v>
      </c>
      <c r="J391" s="7">
        <f t="shared" ref="J391:K391" si="95">SUBTOTAL(9,J389:J390)</f>
        <v>0</v>
      </c>
      <c r="K391" s="20">
        <f t="shared" si="95"/>
        <v>2666</v>
      </c>
    </row>
    <row r="392" spans="1:11" x14ac:dyDescent="0.35">
      <c r="A392" s="1"/>
      <c r="D392" s="4"/>
      <c r="E392" s="4"/>
      <c r="F392" s="4"/>
      <c r="G392" s="4"/>
      <c r="H392" s="4"/>
      <c r="I392" s="4"/>
      <c r="J392" s="4"/>
      <c r="K392" s="21"/>
    </row>
    <row r="393" spans="1:11" x14ac:dyDescent="0.35">
      <c r="A393" t="s">
        <v>466</v>
      </c>
      <c r="B393" t="s">
        <v>467</v>
      </c>
      <c r="C393" t="s">
        <v>468</v>
      </c>
      <c r="D393" s="4">
        <v>100</v>
      </c>
      <c r="E393" s="4">
        <v>0</v>
      </c>
      <c r="F393" s="4">
        <v>100</v>
      </c>
      <c r="G393" s="4">
        <v>0</v>
      </c>
      <c r="H393" s="4"/>
      <c r="I393" s="4">
        <v>100</v>
      </c>
      <c r="J393" s="4">
        <v>0</v>
      </c>
      <c r="K393" s="21">
        <v>100</v>
      </c>
    </row>
    <row r="394" spans="1:11" x14ac:dyDescent="0.35">
      <c r="A394" t="s">
        <v>466</v>
      </c>
      <c r="B394" t="s">
        <v>33</v>
      </c>
      <c r="C394" t="s">
        <v>469</v>
      </c>
      <c r="D394" s="4">
        <v>300</v>
      </c>
      <c r="E394" s="4">
        <v>0</v>
      </c>
      <c r="F394" s="4">
        <v>300</v>
      </c>
      <c r="G394" s="4">
        <v>0</v>
      </c>
      <c r="H394" s="4">
        <v>429.99</v>
      </c>
      <c r="I394" s="4">
        <v>350</v>
      </c>
      <c r="J394" s="4">
        <v>0</v>
      </c>
      <c r="K394" s="21">
        <v>350</v>
      </c>
    </row>
    <row r="395" spans="1:11" ht="16" x14ac:dyDescent="0.5">
      <c r="A395" t="s">
        <v>466</v>
      </c>
      <c r="B395" t="s">
        <v>348</v>
      </c>
      <c r="C395" t="s">
        <v>470</v>
      </c>
      <c r="D395" s="5">
        <v>1000</v>
      </c>
      <c r="E395" s="5">
        <v>1000</v>
      </c>
      <c r="F395" s="5">
        <v>1000</v>
      </c>
      <c r="G395" s="5">
        <v>1000</v>
      </c>
      <c r="H395" s="5">
        <v>1000</v>
      </c>
      <c r="I395" s="5">
        <v>1000</v>
      </c>
      <c r="J395" s="5">
        <v>1000</v>
      </c>
      <c r="K395" s="19">
        <v>1000</v>
      </c>
    </row>
    <row r="396" spans="1:11" x14ac:dyDescent="0.35">
      <c r="A396" s="1" t="s">
        <v>792</v>
      </c>
      <c r="D396" s="7">
        <f t="shared" ref="D396:I396" si="96">SUBTOTAL(9,D393:D395)</f>
        <v>1400</v>
      </c>
      <c r="E396" s="7">
        <f t="shared" si="96"/>
        <v>1000</v>
      </c>
      <c r="F396" s="7">
        <f t="shared" si="96"/>
        <v>1400</v>
      </c>
      <c r="G396" s="7">
        <f t="shared" si="96"/>
        <v>1000</v>
      </c>
      <c r="H396" s="7">
        <f t="shared" si="96"/>
        <v>1429.99</v>
      </c>
      <c r="I396" s="7">
        <f t="shared" si="96"/>
        <v>1450</v>
      </c>
      <c r="J396" s="7">
        <f t="shared" ref="J396:K396" si="97">SUBTOTAL(9,J393:J395)</f>
        <v>1000</v>
      </c>
      <c r="K396" s="20">
        <f t="shared" si="97"/>
        <v>1450</v>
      </c>
    </row>
    <row r="397" spans="1:11" x14ac:dyDescent="0.35">
      <c r="A397" s="1"/>
      <c r="D397" s="4"/>
      <c r="E397" s="4"/>
      <c r="F397" s="4"/>
      <c r="G397" s="4"/>
      <c r="H397" s="4"/>
      <c r="I397" s="4"/>
      <c r="J397" s="4"/>
      <c r="K397" s="21"/>
    </row>
    <row r="398" spans="1:11" ht="16" x14ac:dyDescent="0.5">
      <c r="A398" t="s">
        <v>471</v>
      </c>
      <c r="B398" t="s">
        <v>472</v>
      </c>
      <c r="C398" t="s">
        <v>473</v>
      </c>
      <c r="D398" s="5">
        <v>3200</v>
      </c>
      <c r="E398" s="5">
        <v>974.86</v>
      </c>
      <c r="F398" s="5">
        <v>3200</v>
      </c>
      <c r="G398" s="5">
        <v>0</v>
      </c>
      <c r="H398" s="5">
        <v>3200</v>
      </c>
      <c r="I398" s="5">
        <v>3600</v>
      </c>
      <c r="J398" s="5">
        <v>0</v>
      </c>
      <c r="K398" s="19">
        <v>3700</v>
      </c>
    </row>
    <row r="399" spans="1:11" x14ac:dyDescent="0.35">
      <c r="A399" s="1" t="s">
        <v>793</v>
      </c>
      <c r="D399" s="7">
        <f t="shared" ref="D399:I399" si="98">SUBTOTAL(9,D398:D398)</f>
        <v>3200</v>
      </c>
      <c r="E399" s="7">
        <f t="shared" si="98"/>
        <v>974.86</v>
      </c>
      <c r="F399" s="7">
        <f t="shared" si="98"/>
        <v>3200</v>
      </c>
      <c r="G399" s="7">
        <f t="shared" si="98"/>
        <v>0</v>
      </c>
      <c r="H399" s="7">
        <f t="shared" si="98"/>
        <v>3200</v>
      </c>
      <c r="I399" s="7">
        <f t="shared" si="98"/>
        <v>3600</v>
      </c>
      <c r="J399" s="7">
        <f t="shared" ref="J399:K399" si="99">SUBTOTAL(9,J398:J398)</f>
        <v>0</v>
      </c>
      <c r="K399" s="20">
        <f t="shared" si="99"/>
        <v>3700</v>
      </c>
    </row>
    <row r="400" spans="1:11" x14ac:dyDescent="0.35">
      <c r="A400" s="1"/>
      <c r="D400" s="4"/>
      <c r="E400" s="4"/>
      <c r="F400" s="4"/>
      <c r="G400" s="4"/>
      <c r="H400" s="4"/>
      <c r="I400" s="4"/>
      <c r="J400" s="4"/>
      <c r="K400" s="21"/>
    </row>
    <row r="401" spans="1:11" x14ac:dyDescent="0.35">
      <c r="A401" t="s">
        <v>474</v>
      </c>
      <c r="B401" t="s">
        <v>266</v>
      </c>
      <c r="C401" t="s">
        <v>475</v>
      </c>
      <c r="D401" s="4">
        <v>333.13</v>
      </c>
      <c r="E401" s="4">
        <v>165.95</v>
      </c>
      <c r="F401" s="4">
        <v>323.81</v>
      </c>
      <c r="G401" s="4">
        <v>89.27</v>
      </c>
      <c r="H401" s="4">
        <v>171.52</v>
      </c>
      <c r="I401" s="4">
        <v>200</v>
      </c>
      <c r="J401" s="4">
        <v>110.95</v>
      </c>
      <c r="K401" s="21">
        <v>300</v>
      </c>
    </row>
    <row r="402" spans="1:11" x14ac:dyDescent="0.35">
      <c r="A402" t="s">
        <v>474</v>
      </c>
      <c r="B402" t="s">
        <v>324</v>
      </c>
      <c r="C402" t="s">
        <v>476</v>
      </c>
      <c r="D402" s="4">
        <v>0</v>
      </c>
      <c r="E402" s="4">
        <v>0</v>
      </c>
      <c r="F402" s="4">
        <v>0</v>
      </c>
      <c r="G402" s="4">
        <v>0</v>
      </c>
      <c r="H402" s="4"/>
      <c r="I402" s="4">
        <v>0</v>
      </c>
      <c r="J402" s="4">
        <v>0</v>
      </c>
      <c r="K402" s="21"/>
    </row>
    <row r="403" spans="1:11" x14ac:dyDescent="0.35">
      <c r="A403" t="s">
        <v>474</v>
      </c>
      <c r="B403" t="s">
        <v>326</v>
      </c>
      <c r="C403" t="s">
        <v>477</v>
      </c>
      <c r="D403" s="4">
        <v>0</v>
      </c>
      <c r="E403" s="4">
        <v>0</v>
      </c>
      <c r="F403" s="4">
        <v>0</v>
      </c>
      <c r="G403" s="4">
        <v>0</v>
      </c>
      <c r="H403" s="4"/>
      <c r="I403" s="4">
        <v>0</v>
      </c>
      <c r="J403" s="4">
        <v>0</v>
      </c>
      <c r="K403" s="21"/>
    </row>
    <row r="404" spans="1:11" x14ac:dyDescent="0.35">
      <c r="A404" t="s">
        <v>474</v>
      </c>
      <c r="B404" t="s">
        <v>190</v>
      </c>
      <c r="C404" t="s">
        <v>478</v>
      </c>
      <c r="D404" s="4">
        <v>49500</v>
      </c>
      <c r="E404" s="4">
        <v>48980.83</v>
      </c>
      <c r="F404" s="4">
        <v>50316.62</v>
      </c>
      <c r="G404" s="4">
        <v>23572.880000000001</v>
      </c>
      <c r="H404" s="4">
        <v>49402.720000000001</v>
      </c>
      <c r="I404" s="4">
        <v>51577.78</v>
      </c>
      <c r="J404" s="4">
        <v>25058.16</v>
      </c>
      <c r="K404" s="21">
        <v>52867.22</v>
      </c>
    </row>
    <row r="405" spans="1:11" x14ac:dyDescent="0.35">
      <c r="A405" t="s">
        <v>474</v>
      </c>
      <c r="B405" t="s">
        <v>283</v>
      </c>
      <c r="C405" t="s">
        <v>479</v>
      </c>
      <c r="D405" s="4">
        <v>0</v>
      </c>
      <c r="E405" s="4">
        <v>0</v>
      </c>
      <c r="F405" s="4">
        <v>0</v>
      </c>
      <c r="G405" s="4">
        <v>0</v>
      </c>
      <c r="H405" s="4"/>
      <c r="I405" s="4">
        <v>0</v>
      </c>
      <c r="J405" s="4">
        <v>0</v>
      </c>
      <c r="K405" s="21"/>
    </row>
    <row r="406" spans="1:11" ht="16" x14ac:dyDescent="0.5">
      <c r="A406" t="s">
        <v>474</v>
      </c>
      <c r="B406" t="s">
        <v>33</v>
      </c>
      <c r="C406" t="s">
        <v>480</v>
      </c>
      <c r="D406" s="5">
        <v>2500</v>
      </c>
      <c r="E406" s="5">
        <v>1366.47</v>
      </c>
      <c r="F406" s="5">
        <v>2500</v>
      </c>
      <c r="G406" s="5">
        <v>456.46</v>
      </c>
      <c r="H406" s="5">
        <v>2332.2800000000002</v>
      </c>
      <c r="I406" s="5">
        <v>2250</v>
      </c>
      <c r="J406" s="5">
        <v>725.77</v>
      </c>
      <c r="K406" s="19">
        <v>2500</v>
      </c>
    </row>
    <row r="407" spans="1:11" x14ac:dyDescent="0.35">
      <c r="A407" s="1" t="s">
        <v>794</v>
      </c>
      <c r="D407" s="7">
        <f t="shared" ref="D407:I407" si="100">SUBTOTAL(9,D401:D406)</f>
        <v>52333.13</v>
      </c>
      <c r="E407" s="7">
        <f t="shared" si="100"/>
        <v>50513.25</v>
      </c>
      <c r="F407" s="7">
        <f t="shared" si="100"/>
        <v>53140.43</v>
      </c>
      <c r="G407" s="7">
        <f t="shared" si="100"/>
        <v>24118.61</v>
      </c>
      <c r="H407" s="7">
        <f t="shared" si="100"/>
        <v>51906.52</v>
      </c>
      <c r="I407" s="7">
        <f t="shared" si="100"/>
        <v>54027.78</v>
      </c>
      <c r="J407" s="7">
        <f t="shared" ref="J407:K407" si="101">SUBTOTAL(9,J401:J406)</f>
        <v>25894.880000000001</v>
      </c>
      <c r="K407" s="20">
        <f t="shared" si="101"/>
        <v>55667.22</v>
      </c>
    </row>
    <row r="408" spans="1:11" x14ac:dyDescent="0.35">
      <c r="A408" s="1"/>
      <c r="D408" s="4"/>
      <c r="E408" s="4"/>
      <c r="F408" s="4"/>
      <c r="G408" s="4"/>
      <c r="H408" s="4"/>
      <c r="I408" s="4"/>
      <c r="J408" s="4"/>
      <c r="K408" s="21"/>
    </row>
    <row r="409" spans="1:11" x14ac:dyDescent="0.35">
      <c r="A409" t="s">
        <v>481</v>
      </c>
      <c r="B409" t="s">
        <v>41</v>
      </c>
      <c r="C409" t="s">
        <v>482</v>
      </c>
      <c r="D409" s="4">
        <v>99109.8</v>
      </c>
      <c r="E409" s="4">
        <v>98601.59</v>
      </c>
      <c r="F409" s="4">
        <v>88160</v>
      </c>
      <c r="G409" s="4">
        <v>42642.2</v>
      </c>
      <c r="H409" s="4">
        <v>88239.8</v>
      </c>
      <c r="I409" s="4">
        <v>90364</v>
      </c>
      <c r="J409" s="4">
        <v>49972.5</v>
      </c>
      <c r="K409" s="21">
        <v>79200</v>
      </c>
    </row>
    <row r="410" spans="1:11" x14ac:dyDescent="0.35">
      <c r="A410" t="s">
        <v>481</v>
      </c>
      <c r="B410" t="s">
        <v>43</v>
      </c>
      <c r="C410" t="s">
        <v>483</v>
      </c>
      <c r="D410" s="4">
        <v>52565.68</v>
      </c>
      <c r="E410" s="4">
        <v>52565.68</v>
      </c>
      <c r="F410" s="4">
        <v>53724.24</v>
      </c>
      <c r="G410" s="4">
        <v>30550.2</v>
      </c>
      <c r="H410" s="4">
        <v>67035.679999999993</v>
      </c>
      <c r="I410" s="4">
        <v>48484.800000000003</v>
      </c>
      <c r="J410" s="4">
        <v>23310</v>
      </c>
      <c r="K410" s="21">
        <v>55060.56</v>
      </c>
    </row>
    <row r="411" spans="1:11" x14ac:dyDescent="0.35">
      <c r="A411" t="s">
        <v>481</v>
      </c>
      <c r="B411" t="s">
        <v>45</v>
      </c>
      <c r="C411" t="s">
        <v>484</v>
      </c>
      <c r="D411" s="4">
        <v>26363</v>
      </c>
      <c r="E411" s="4">
        <v>0</v>
      </c>
      <c r="F411" s="4">
        <v>0</v>
      </c>
      <c r="G411" s="4">
        <v>0</v>
      </c>
      <c r="H411" s="4"/>
      <c r="I411" s="4">
        <v>0</v>
      </c>
      <c r="J411" s="4">
        <v>0</v>
      </c>
      <c r="K411" s="21">
        <v>87000</v>
      </c>
    </row>
    <row r="412" spans="1:11" x14ac:dyDescent="0.35">
      <c r="A412" t="s">
        <v>481</v>
      </c>
      <c r="B412" t="s">
        <v>49</v>
      </c>
      <c r="C412" t="s">
        <v>485</v>
      </c>
      <c r="D412" s="4">
        <v>0</v>
      </c>
      <c r="E412" s="4">
        <v>0</v>
      </c>
      <c r="F412" s="4">
        <v>0</v>
      </c>
      <c r="G412" s="4">
        <v>0</v>
      </c>
      <c r="H412" s="4"/>
      <c r="I412" s="4">
        <v>0</v>
      </c>
      <c r="J412" s="4">
        <v>0</v>
      </c>
      <c r="K412" s="21"/>
    </row>
    <row r="413" spans="1:11" x14ac:dyDescent="0.35">
      <c r="A413" t="s">
        <v>481</v>
      </c>
      <c r="B413" t="s">
        <v>314</v>
      </c>
      <c r="C413" t="s">
        <v>486</v>
      </c>
      <c r="D413" s="4">
        <v>0</v>
      </c>
      <c r="E413" s="4">
        <v>0</v>
      </c>
      <c r="F413" s="4">
        <v>0</v>
      </c>
      <c r="G413" s="4">
        <v>0</v>
      </c>
      <c r="H413" s="4"/>
      <c r="I413" s="4">
        <v>10165.950000000001</v>
      </c>
      <c r="J413" s="4">
        <v>0</v>
      </c>
      <c r="K413" s="21"/>
    </row>
    <row r="414" spans="1:11" x14ac:dyDescent="0.35">
      <c r="A414" t="s">
        <v>481</v>
      </c>
      <c r="B414" t="s">
        <v>51</v>
      </c>
      <c r="C414" t="s">
        <v>487</v>
      </c>
      <c r="D414" s="4">
        <v>2000</v>
      </c>
      <c r="E414" s="4">
        <v>1700</v>
      </c>
      <c r="F414" s="4">
        <v>0</v>
      </c>
      <c r="G414" s="4">
        <v>0</v>
      </c>
      <c r="H414" s="4"/>
      <c r="I414" s="4">
        <v>250</v>
      </c>
      <c r="J414" s="4">
        <v>250</v>
      </c>
      <c r="K414" s="21">
        <v>250</v>
      </c>
    </row>
    <row r="415" spans="1:11" x14ac:dyDescent="0.35">
      <c r="A415" t="s">
        <v>481</v>
      </c>
      <c r="B415" t="s">
        <v>19</v>
      </c>
      <c r="C415" t="s">
        <v>488</v>
      </c>
      <c r="D415" s="4">
        <v>970</v>
      </c>
      <c r="E415" s="4">
        <v>739.41</v>
      </c>
      <c r="F415" s="4">
        <v>2000</v>
      </c>
      <c r="G415" s="4">
        <v>1320</v>
      </c>
      <c r="H415" s="4">
        <v>1992</v>
      </c>
      <c r="I415" s="4">
        <v>1000</v>
      </c>
      <c r="J415" s="4">
        <v>458.31</v>
      </c>
      <c r="K415" s="21">
        <v>1250</v>
      </c>
    </row>
    <row r="416" spans="1:11" x14ac:dyDescent="0.35">
      <c r="A416" t="s">
        <v>481</v>
      </c>
      <c r="B416" t="s">
        <v>489</v>
      </c>
      <c r="C416" t="s">
        <v>490</v>
      </c>
      <c r="D416" s="4">
        <v>1091.4100000000001</v>
      </c>
      <c r="E416" s="4">
        <v>1091.4100000000001</v>
      </c>
      <c r="F416" s="4">
        <v>1500</v>
      </c>
      <c r="G416" s="4">
        <v>821</v>
      </c>
      <c r="H416" s="4">
        <v>1741</v>
      </c>
      <c r="I416" s="4">
        <v>1000</v>
      </c>
      <c r="J416" s="4">
        <v>883</v>
      </c>
      <c r="K416" s="21">
        <v>1000</v>
      </c>
    </row>
    <row r="417" spans="1:11" x14ac:dyDescent="0.35">
      <c r="A417" t="s">
        <v>481</v>
      </c>
      <c r="B417" t="s">
        <v>263</v>
      </c>
      <c r="C417" t="s">
        <v>491</v>
      </c>
      <c r="D417" s="4">
        <v>8000</v>
      </c>
      <c r="E417" s="4">
        <v>6000</v>
      </c>
      <c r="F417" s="4">
        <v>8000</v>
      </c>
      <c r="G417" s="4">
        <v>3200</v>
      </c>
      <c r="H417" s="4">
        <v>7600</v>
      </c>
      <c r="I417" s="4">
        <v>8000</v>
      </c>
      <c r="J417" s="4">
        <v>3888</v>
      </c>
      <c r="K417" s="21">
        <v>8800</v>
      </c>
    </row>
    <row r="418" spans="1:11" x14ac:dyDescent="0.35">
      <c r="A418" t="s">
        <v>481</v>
      </c>
      <c r="B418" t="s">
        <v>492</v>
      </c>
      <c r="C418" t="s">
        <v>493</v>
      </c>
      <c r="D418" s="4">
        <v>2000</v>
      </c>
      <c r="E418" s="4">
        <v>1385.94</v>
      </c>
      <c r="F418" s="4">
        <v>2200</v>
      </c>
      <c r="G418" s="4">
        <v>1179.97</v>
      </c>
      <c r="H418" s="4">
        <v>1739.96</v>
      </c>
      <c r="I418" s="4">
        <v>2750</v>
      </c>
      <c r="J418" s="4">
        <v>2701.96</v>
      </c>
      <c r="K418" s="21">
        <v>3200</v>
      </c>
    </row>
    <row r="419" spans="1:11" ht="16" x14ac:dyDescent="0.5">
      <c r="A419" t="s">
        <v>481</v>
      </c>
      <c r="B419" t="s">
        <v>494</v>
      </c>
      <c r="C419" t="s">
        <v>495</v>
      </c>
      <c r="D419" s="5">
        <v>1338.59</v>
      </c>
      <c r="E419" s="5">
        <v>785</v>
      </c>
      <c r="F419" s="5">
        <v>1400</v>
      </c>
      <c r="G419" s="5">
        <v>695</v>
      </c>
      <c r="H419" s="5">
        <v>1055</v>
      </c>
      <c r="I419" s="5">
        <v>1400</v>
      </c>
      <c r="J419" s="5">
        <v>590</v>
      </c>
      <c r="K419" s="19">
        <v>1400</v>
      </c>
    </row>
    <row r="420" spans="1:11" x14ac:dyDescent="0.35">
      <c r="A420" s="1" t="s">
        <v>795</v>
      </c>
      <c r="D420" s="7">
        <f t="shared" ref="D420:I420" si="102">SUBTOTAL(9,D409:D419)</f>
        <v>193438.48</v>
      </c>
      <c r="E420" s="7">
        <f t="shared" si="102"/>
        <v>162869.03</v>
      </c>
      <c r="F420" s="7">
        <f t="shared" si="102"/>
        <v>156984.24</v>
      </c>
      <c r="G420" s="7">
        <f t="shared" si="102"/>
        <v>80408.37</v>
      </c>
      <c r="H420" s="7">
        <f t="shared" si="102"/>
        <v>169403.43999999997</v>
      </c>
      <c r="I420" s="7">
        <f t="shared" si="102"/>
        <v>163414.75</v>
      </c>
      <c r="J420" s="7">
        <f t="shared" ref="J420:K420" si="103">SUBTOTAL(9,J409:J419)</f>
        <v>82053.77</v>
      </c>
      <c r="K420" s="20">
        <f t="shared" si="103"/>
        <v>237160.56</v>
      </c>
    </row>
    <row r="421" spans="1:11" x14ac:dyDescent="0.35">
      <c r="A421" s="1"/>
      <c r="D421" s="4"/>
      <c r="E421" s="4"/>
      <c r="F421" s="4"/>
      <c r="G421" s="4"/>
      <c r="H421" s="4"/>
      <c r="I421" s="4"/>
      <c r="J421" s="4"/>
      <c r="K421" s="21"/>
    </row>
    <row r="422" spans="1:11" x14ac:dyDescent="0.35">
      <c r="A422" t="s">
        <v>496</v>
      </c>
      <c r="B422" t="s">
        <v>59</v>
      </c>
      <c r="C422" t="s">
        <v>497</v>
      </c>
      <c r="D422" s="4">
        <v>300</v>
      </c>
      <c r="E422" s="4">
        <v>228.24</v>
      </c>
      <c r="F422" s="4">
        <v>300</v>
      </c>
      <c r="G422" s="4">
        <v>251.32</v>
      </c>
      <c r="H422" s="4">
        <v>251.32</v>
      </c>
      <c r="I422" s="4">
        <v>500</v>
      </c>
      <c r="J422" s="4">
        <v>450</v>
      </c>
      <c r="K422" s="21">
        <v>500</v>
      </c>
    </row>
    <row r="423" spans="1:11" x14ac:dyDescent="0.35">
      <c r="A423" t="s">
        <v>496</v>
      </c>
      <c r="B423" t="s">
        <v>85</v>
      </c>
      <c r="C423" t="s">
        <v>498</v>
      </c>
      <c r="D423" s="4">
        <v>12000</v>
      </c>
      <c r="E423" s="4">
        <v>12000</v>
      </c>
      <c r="F423" s="4">
        <v>12000</v>
      </c>
      <c r="G423" s="4">
        <v>0</v>
      </c>
      <c r="H423" s="4"/>
      <c r="I423" s="4">
        <v>13500</v>
      </c>
      <c r="J423" s="4">
        <v>3850</v>
      </c>
      <c r="K423" s="21">
        <v>15000</v>
      </c>
    </row>
    <row r="424" spans="1:11" x14ac:dyDescent="0.35">
      <c r="A424" t="s">
        <v>496</v>
      </c>
      <c r="B424" t="s">
        <v>25</v>
      </c>
      <c r="C424" t="s">
        <v>499</v>
      </c>
      <c r="D424" s="4">
        <v>0</v>
      </c>
      <c r="E424" s="4">
        <v>0</v>
      </c>
      <c r="F424" s="4">
        <v>0</v>
      </c>
      <c r="G424" s="4">
        <v>0</v>
      </c>
      <c r="H424" s="4"/>
      <c r="I424" s="4">
        <v>0</v>
      </c>
      <c r="J424" s="4">
        <v>0</v>
      </c>
      <c r="K424" s="21"/>
    </row>
    <row r="425" spans="1:11" x14ac:dyDescent="0.35">
      <c r="A425" t="s">
        <v>496</v>
      </c>
      <c r="B425" t="s">
        <v>68</v>
      </c>
      <c r="C425" t="s">
        <v>500</v>
      </c>
      <c r="D425" s="4">
        <v>300</v>
      </c>
      <c r="E425" s="4">
        <v>189.98</v>
      </c>
      <c r="F425" s="4">
        <v>500</v>
      </c>
      <c r="G425" s="4">
        <v>487.12</v>
      </c>
      <c r="H425" s="4">
        <v>487.12</v>
      </c>
      <c r="I425" s="4">
        <v>400</v>
      </c>
      <c r="J425" s="4">
        <v>385</v>
      </c>
      <c r="K425" s="21">
        <v>400</v>
      </c>
    </row>
    <row r="426" spans="1:11" x14ac:dyDescent="0.35">
      <c r="A426" t="s">
        <v>496</v>
      </c>
      <c r="B426" t="s">
        <v>411</v>
      </c>
      <c r="C426" t="s">
        <v>501</v>
      </c>
      <c r="D426" s="4">
        <v>300</v>
      </c>
      <c r="E426" s="4">
        <v>0</v>
      </c>
      <c r="F426" s="4">
        <v>300</v>
      </c>
      <c r="G426" s="4">
        <v>0</v>
      </c>
      <c r="H426" s="4"/>
      <c r="I426" s="4">
        <v>300</v>
      </c>
      <c r="J426" s="4">
        <v>0</v>
      </c>
      <c r="K426" s="21">
        <v>300</v>
      </c>
    </row>
    <row r="427" spans="1:11" x14ac:dyDescent="0.35">
      <c r="A427" t="s">
        <v>496</v>
      </c>
      <c r="B427" t="s">
        <v>502</v>
      </c>
      <c r="C427" t="s">
        <v>503</v>
      </c>
      <c r="D427" s="4">
        <v>1878.25</v>
      </c>
      <c r="E427" s="4">
        <v>951</v>
      </c>
      <c r="F427" s="4">
        <v>2000</v>
      </c>
      <c r="G427" s="4">
        <v>2000</v>
      </c>
      <c r="H427" s="4">
        <v>2000</v>
      </c>
      <c r="I427" s="4">
        <v>500</v>
      </c>
      <c r="J427" s="4">
        <v>0</v>
      </c>
      <c r="K427" s="21">
        <v>500</v>
      </c>
    </row>
    <row r="428" spans="1:11" ht="16" x14ac:dyDescent="0.5">
      <c r="A428" t="s">
        <v>496</v>
      </c>
      <c r="B428" t="s">
        <v>31</v>
      </c>
      <c r="C428" t="s">
        <v>504</v>
      </c>
      <c r="D428" s="5">
        <v>621.75</v>
      </c>
      <c r="E428" s="5">
        <v>621.75</v>
      </c>
      <c r="F428" s="5">
        <v>500</v>
      </c>
      <c r="G428" s="5">
        <v>0</v>
      </c>
      <c r="H428" s="5">
        <v>277.5</v>
      </c>
      <c r="I428" s="5">
        <v>500</v>
      </c>
      <c r="J428" s="5">
        <v>0</v>
      </c>
      <c r="K428" s="19">
        <v>750</v>
      </c>
    </row>
    <row r="429" spans="1:11" x14ac:dyDescent="0.35">
      <c r="A429" s="1" t="s">
        <v>796</v>
      </c>
      <c r="D429" s="7">
        <f t="shared" ref="D429:I429" si="104">SUBTOTAL(9,D422:D428)</f>
        <v>15400</v>
      </c>
      <c r="E429" s="7">
        <f t="shared" si="104"/>
        <v>13990.97</v>
      </c>
      <c r="F429" s="7">
        <f t="shared" si="104"/>
        <v>15600</v>
      </c>
      <c r="G429" s="7">
        <f t="shared" si="104"/>
        <v>2738.44</v>
      </c>
      <c r="H429" s="7">
        <f t="shared" si="104"/>
        <v>3015.94</v>
      </c>
      <c r="I429" s="7">
        <f t="shared" si="104"/>
        <v>15700</v>
      </c>
      <c r="J429" s="7">
        <f t="shared" ref="J429:K429" si="105">SUBTOTAL(9,J422:J428)</f>
        <v>4685</v>
      </c>
      <c r="K429" s="20">
        <f t="shared" si="105"/>
        <v>17450</v>
      </c>
    </row>
    <row r="430" spans="1:11" x14ac:dyDescent="0.35">
      <c r="A430" s="1"/>
      <c r="D430" s="4"/>
      <c r="E430" s="4"/>
      <c r="F430" s="4"/>
      <c r="G430" s="4"/>
      <c r="H430" s="4"/>
      <c r="I430" s="4"/>
      <c r="J430" s="4"/>
      <c r="K430" s="21"/>
    </row>
    <row r="431" spans="1:11" x14ac:dyDescent="0.35">
      <c r="A431" t="s">
        <v>505</v>
      </c>
      <c r="B431" t="s">
        <v>41</v>
      </c>
      <c r="C431" t="s">
        <v>506</v>
      </c>
      <c r="D431" s="4">
        <v>86140</v>
      </c>
      <c r="E431" s="4">
        <v>83885.47</v>
      </c>
      <c r="F431" s="4">
        <v>103459.36</v>
      </c>
      <c r="G431" s="4">
        <v>50759.3</v>
      </c>
      <c r="H431" s="4">
        <v>104356.41</v>
      </c>
      <c r="I431" s="4">
        <v>117062.39999999999</v>
      </c>
      <c r="J431" s="4">
        <v>56547.4</v>
      </c>
      <c r="K431" s="21">
        <v>119997</v>
      </c>
    </row>
    <row r="432" spans="1:11" x14ac:dyDescent="0.35">
      <c r="A432" t="s">
        <v>505</v>
      </c>
      <c r="B432" t="s">
        <v>507</v>
      </c>
      <c r="C432" t="s">
        <v>508</v>
      </c>
      <c r="D432" s="4">
        <v>162465</v>
      </c>
      <c r="E432" s="4">
        <v>157399.49</v>
      </c>
      <c r="F432" s="4">
        <v>227401</v>
      </c>
      <c r="G432" s="4">
        <v>102962.8</v>
      </c>
      <c r="H432" s="4">
        <v>207764.15</v>
      </c>
      <c r="I432" s="4">
        <v>221512.05</v>
      </c>
      <c r="J432" s="4">
        <v>100310.23</v>
      </c>
      <c r="K432" s="21">
        <v>227120</v>
      </c>
    </row>
    <row r="433" spans="1:11" x14ac:dyDescent="0.35">
      <c r="A433" t="s">
        <v>505</v>
      </c>
      <c r="B433" t="s">
        <v>49</v>
      </c>
      <c r="C433" t="s">
        <v>509</v>
      </c>
      <c r="D433" s="4">
        <v>13713.76</v>
      </c>
      <c r="E433" s="4">
        <v>10280.83</v>
      </c>
      <c r="F433" s="4">
        <v>12000</v>
      </c>
      <c r="G433" s="4">
        <v>6323.98</v>
      </c>
      <c r="H433" s="4">
        <v>12866.64</v>
      </c>
      <c r="I433" s="4">
        <v>14000</v>
      </c>
      <c r="J433" s="4">
        <v>11615.39</v>
      </c>
      <c r="K433" s="21">
        <v>16000</v>
      </c>
    </row>
    <row r="434" spans="1:11" x14ac:dyDescent="0.35">
      <c r="A434" t="s">
        <v>505</v>
      </c>
      <c r="B434" t="s">
        <v>510</v>
      </c>
      <c r="C434" t="s">
        <v>511</v>
      </c>
      <c r="D434" s="4">
        <v>2286.2399999999998</v>
      </c>
      <c r="E434" s="4">
        <v>2286.2399999999998</v>
      </c>
      <c r="F434" s="4">
        <v>5000</v>
      </c>
      <c r="G434" s="4">
        <v>2211.14</v>
      </c>
      <c r="H434" s="4">
        <v>3809.24</v>
      </c>
      <c r="I434" s="4">
        <v>3000</v>
      </c>
      <c r="J434" s="4">
        <v>3330.04</v>
      </c>
      <c r="K434" s="21">
        <v>5000</v>
      </c>
    </row>
    <row r="435" spans="1:11" x14ac:dyDescent="0.35">
      <c r="A435" t="s">
        <v>505</v>
      </c>
      <c r="B435" t="s">
        <v>51</v>
      </c>
      <c r="C435" t="s">
        <v>164</v>
      </c>
      <c r="D435" s="4">
        <v>0</v>
      </c>
      <c r="E435" s="4">
        <v>0</v>
      </c>
      <c r="F435" s="4">
        <v>1700</v>
      </c>
      <c r="G435" s="4">
        <v>1700</v>
      </c>
      <c r="H435" s="4">
        <v>1700</v>
      </c>
      <c r="I435" s="4">
        <v>2050</v>
      </c>
      <c r="J435" s="4">
        <v>2000</v>
      </c>
      <c r="K435" s="21">
        <v>2500</v>
      </c>
    </row>
    <row r="436" spans="1:11" ht="16" x14ac:dyDescent="0.5">
      <c r="A436" t="s">
        <v>505</v>
      </c>
      <c r="B436" t="s">
        <v>385</v>
      </c>
      <c r="C436" t="s">
        <v>512</v>
      </c>
      <c r="D436" s="5">
        <v>0</v>
      </c>
      <c r="E436" s="5">
        <v>0</v>
      </c>
      <c r="F436" s="5">
        <v>0</v>
      </c>
      <c r="G436" s="5">
        <v>0</v>
      </c>
      <c r="H436" s="30"/>
      <c r="I436" s="5">
        <v>0</v>
      </c>
      <c r="J436" s="5">
        <v>0</v>
      </c>
      <c r="K436" s="25"/>
    </row>
    <row r="437" spans="1:11" x14ac:dyDescent="0.35">
      <c r="A437" s="1" t="s">
        <v>797</v>
      </c>
      <c r="D437" s="7">
        <f t="shared" ref="D437:I437" si="106">SUBTOTAL(9,D431:D436)</f>
        <v>264605</v>
      </c>
      <c r="E437" s="7">
        <f t="shared" si="106"/>
        <v>253852.02999999997</v>
      </c>
      <c r="F437" s="7">
        <f t="shared" si="106"/>
        <v>349560.36</v>
      </c>
      <c r="G437" s="7">
        <f t="shared" si="106"/>
        <v>163957.22000000003</v>
      </c>
      <c r="H437" s="7">
        <f t="shared" si="106"/>
        <v>330496.44</v>
      </c>
      <c r="I437" s="7">
        <f t="shared" si="106"/>
        <v>357624.44999999995</v>
      </c>
      <c r="J437" s="7">
        <f t="shared" ref="J437:K437" si="107">SUBTOTAL(9,J431:J436)</f>
        <v>173803.06000000003</v>
      </c>
      <c r="K437" s="20">
        <f t="shared" si="107"/>
        <v>370617</v>
      </c>
    </row>
    <row r="438" spans="1:11" x14ac:dyDescent="0.35">
      <c r="A438" s="1"/>
      <c r="D438" s="4"/>
      <c r="E438" s="4"/>
      <c r="F438" s="4"/>
      <c r="G438" s="4"/>
      <c r="H438" s="4"/>
      <c r="I438" s="4"/>
      <c r="J438" s="4"/>
      <c r="K438" s="21"/>
    </row>
    <row r="439" spans="1:11" x14ac:dyDescent="0.35">
      <c r="A439" t="s">
        <v>513</v>
      </c>
      <c r="B439" t="s">
        <v>458</v>
      </c>
      <c r="C439" t="s">
        <v>514</v>
      </c>
      <c r="D439" s="4">
        <v>1600</v>
      </c>
      <c r="E439" s="4">
        <v>1600</v>
      </c>
      <c r="F439" s="4">
        <v>1600</v>
      </c>
      <c r="G439" s="4">
        <v>1600</v>
      </c>
      <c r="H439" s="4">
        <v>1600</v>
      </c>
      <c r="I439" s="4">
        <v>1800</v>
      </c>
      <c r="J439" s="4">
        <v>1800</v>
      </c>
      <c r="K439" s="21">
        <v>1800</v>
      </c>
    </row>
    <row r="440" spans="1:11" x14ac:dyDescent="0.35">
      <c r="A440" t="s">
        <v>513</v>
      </c>
      <c r="B440" t="s">
        <v>515</v>
      </c>
      <c r="C440" t="s">
        <v>516</v>
      </c>
      <c r="D440" s="4">
        <v>191000</v>
      </c>
      <c r="E440" s="4">
        <v>190097.27</v>
      </c>
      <c r="F440" s="4">
        <v>180036</v>
      </c>
      <c r="G440" s="4">
        <v>78987.45</v>
      </c>
      <c r="H440" s="4">
        <v>156675.91</v>
      </c>
      <c r="I440" s="4">
        <v>147000</v>
      </c>
      <c r="J440" s="4">
        <v>142456.07999999999</v>
      </c>
      <c r="K440" s="21">
        <v>160000</v>
      </c>
    </row>
    <row r="441" spans="1:11" x14ac:dyDescent="0.35">
      <c r="A441" t="s">
        <v>513</v>
      </c>
      <c r="B441" t="s">
        <v>517</v>
      </c>
      <c r="C441" t="s">
        <v>518</v>
      </c>
      <c r="D441" s="4">
        <v>7500</v>
      </c>
      <c r="E441" s="4">
        <v>2825.45</v>
      </c>
      <c r="F441" s="4">
        <v>5500</v>
      </c>
      <c r="G441" s="4">
        <v>0</v>
      </c>
      <c r="H441" s="4">
        <v>1635</v>
      </c>
      <c r="I441" s="4">
        <v>3500</v>
      </c>
      <c r="J441" s="4">
        <v>640.94000000000005</v>
      </c>
      <c r="K441" s="21">
        <v>2000</v>
      </c>
    </row>
    <row r="442" spans="1:11" ht="16" x14ac:dyDescent="0.5">
      <c r="A442" t="s">
        <v>513</v>
      </c>
      <c r="B442" t="s">
        <v>519</v>
      </c>
      <c r="C442" t="s">
        <v>520</v>
      </c>
      <c r="D442" s="5">
        <v>28975</v>
      </c>
      <c r="E442" s="5">
        <v>7675</v>
      </c>
      <c r="F442" s="5">
        <v>41300</v>
      </c>
      <c r="G442" s="5">
        <v>11300</v>
      </c>
      <c r="H442" s="5">
        <v>48339</v>
      </c>
      <c r="I442" s="5">
        <v>16000</v>
      </c>
      <c r="J442" s="5">
        <v>0</v>
      </c>
      <c r="K442" s="19">
        <v>20000</v>
      </c>
    </row>
    <row r="443" spans="1:11" x14ac:dyDescent="0.35">
      <c r="A443" s="1" t="s">
        <v>798</v>
      </c>
      <c r="D443" s="7">
        <f t="shared" ref="D443:I443" si="108">SUBTOTAL(9,D439:D442)</f>
        <v>229075</v>
      </c>
      <c r="E443" s="7">
        <f t="shared" si="108"/>
        <v>202197.72</v>
      </c>
      <c r="F443" s="7">
        <f t="shared" si="108"/>
        <v>228436</v>
      </c>
      <c r="G443" s="7">
        <f t="shared" si="108"/>
        <v>91887.45</v>
      </c>
      <c r="H443" s="7">
        <f t="shared" si="108"/>
        <v>208249.91</v>
      </c>
      <c r="I443" s="7">
        <f t="shared" si="108"/>
        <v>168300</v>
      </c>
      <c r="J443" s="7">
        <f t="shared" ref="J443:K443" si="109">SUBTOTAL(9,J439:J442)</f>
        <v>144897.01999999999</v>
      </c>
      <c r="K443" s="20">
        <f t="shared" si="109"/>
        <v>183800</v>
      </c>
    </row>
    <row r="444" spans="1:11" x14ac:dyDescent="0.35">
      <c r="A444" s="1"/>
      <c r="D444" s="4"/>
      <c r="E444" s="4"/>
      <c r="F444" s="4"/>
      <c r="G444" s="4"/>
      <c r="H444" s="4"/>
      <c r="I444" s="4"/>
      <c r="J444" s="4"/>
      <c r="K444" s="21"/>
    </row>
    <row r="445" spans="1:11" x14ac:dyDescent="0.35">
      <c r="A445" t="s">
        <v>521</v>
      </c>
      <c r="B445" t="s">
        <v>522</v>
      </c>
      <c r="C445" t="s">
        <v>523</v>
      </c>
      <c r="D445" s="4">
        <v>96203</v>
      </c>
      <c r="E445" s="4">
        <v>88892.6</v>
      </c>
      <c r="F445" s="4">
        <v>109227.2</v>
      </c>
      <c r="G445" s="4">
        <v>49310.07</v>
      </c>
      <c r="H445" s="4">
        <v>100296.42</v>
      </c>
      <c r="I445" s="4">
        <v>110730.9</v>
      </c>
      <c r="J445" s="4">
        <v>48668.35</v>
      </c>
      <c r="K445" s="21">
        <v>113566</v>
      </c>
    </row>
    <row r="446" spans="1:11" ht="16" x14ac:dyDescent="0.5">
      <c r="A446" t="s">
        <v>521</v>
      </c>
      <c r="B446" t="s">
        <v>49</v>
      </c>
      <c r="C446" t="s">
        <v>524</v>
      </c>
      <c r="D446" s="5">
        <v>1250</v>
      </c>
      <c r="E446" s="5">
        <v>0</v>
      </c>
      <c r="F446" s="5">
        <v>1250</v>
      </c>
      <c r="G446" s="5">
        <v>359.21</v>
      </c>
      <c r="H446" s="5">
        <v>541.46</v>
      </c>
      <c r="I446" s="5">
        <v>1250</v>
      </c>
      <c r="J446" s="5">
        <v>606.32000000000005</v>
      </c>
      <c r="K446" s="19">
        <v>1250</v>
      </c>
    </row>
    <row r="447" spans="1:11" x14ac:dyDescent="0.35">
      <c r="A447" s="1" t="s">
        <v>799</v>
      </c>
      <c r="D447" s="7">
        <f t="shared" ref="D447:I447" si="110">SUBTOTAL(9,D445:D446)</f>
        <v>97453</v>
      </c>
      <c r="E447" s="7">
        <f t="shared" si="110"/>
        <v>88892.6</v>
      </c>
      <c r="F447" s="7">
        <f t="shared" si="110"/>
        <v>110477.2</v>
      </c>
      <c r="G447" s="7">
        <f t="shared" si="110"/>
        <v>49669.279999999999</v>
      </c>
      <c r="H447" s="7">
        <f t="shared" si="110"/>
        <v>100837.88</v>
      </c>
      <c r="I447" s="7">
        <f t="shared" si="110"/>
        <v>111980.9</v>
      </c>
      <c r="J447" s="7">
        <f t="shared" ref="J447:K447" si="111">SUBTOTAL(9,J445:J446)</f>
        <v>49274.67</v>
      </c>
      <c r="K447" s="20">
        <f t="shared" si="111"/>
        <v>114816</v>
      </c>
    </row>
    <row r="448" spans="1:11" x14ac:dyDescent="0.35">
      <c r="A448" s="1"/>
      <c r="D448" s="4"/>
      <c r="E448" s="4"/>
      <c r="F448" s="4"/>
      <c r="G448" s="4"/>
      <c r="H448" s="4"/>
      <c r="I448" s="4"/>
      <c r="J448" s="4"/>
      <c r="K448" s="21"/>
    </row>
    <row r="449" spans="1:11" x14ac:dyDescent="0.35">
      <c r="A449" t="s">
        <v>525</v>
      </c>
      <c r="B449" t="s">
        <v>266</v>
      </c>
      <c r="C449" t="s">
        <v>526</v>
      </c>
      <c r="D449" s="4">
        <v>10567.66</v>
      </c>
      <c r="E449" s="4">
        <v>5988.55</v>
      </c>
      <c r="F449" s="4">
        <v>5321.46</v>
      </c>
      <c r="G449" s="4">
        <v>1205.3599999999999</v>
      </c>
      <c r="H449" s="4">
        <v>2316.14</v>
      </c>
      <c r="I449" s="4">
        <v>3000</v>
      </c>
      <c r="J449" s="4">
        <v>1498.11</v>
      </c>
      <c r="K449" s="21">
        <v>3500</v>
      </c>
    </row>
    <row r="450" spans="1:11" x14ac:dyDescent="0.35">
      <c r="A450" t="s">
        <v>525</v>
      </c>
      <c r="B450" t="s">
        <v>322</v>
      </c>
      <c r="C450" t="s">
        <v>527</v>
      </c>
      <c r="D450" s="4">
        <v>5000</v>
      </c>
      <c r="E450" s="4">
        <v>4812.05</v>
      </c>
      <c r="F450" s="4">
        <v>11000</v>
      </c>
      <c r="G450" s="4">
        <v>0</v>
      </c>
      <c r="H450" s="4">
        <v>6406.24</v>
      </c>
      <c r="I450" s="4">
        <v>10000</v>
      </c>
      <c r="J450" s="4">
        <v>2380.08</v>
      </c>
      <c r="K450" s="21">
        <v>10000</v>
      </c>
    </row>
    <row r="451" spans="1:11" x14ac:dyDescent="0.35">
      <c r="A451" t="s">
        <v>525</v>
      </c>
      <c r="B451" t="s">
        <v>324</v>
      </c>
      <c r="C451" t="s">
        <v>528</v>
      </c>
      <c r="D451" s="4">
        <v>375</v>
      </c>
      <c r="E451" s="4">
        <v>370.02</v>
      </c>
      <c r="F451" s="4">
        <v>450</v>
      </c>
      <c r="G451" s="4">
        <v>164.41</v>
      </c>
      <c r="H451" s="4">
        <v>345.8</v>
      </c>
      <c r="I451" s="4">
        <v>400</v>
      </c>
      <c r="J451" s="4">
        <v>131.81</v>
      </c>
      <c r="K451" s="21">
        <v>400</v>
      </c>
    </row>
    <row r="452" spans="1:11" x14ac:dyDescent="0.35">
      <c r="A452" t="s">
        <v>525</v>
      </c>
      <c r="B452" t="s">
        <v>399</v>
      </c>
      <c r="C452" t="s">
        <v>529</v>
      </c>
      <c r="D452" s="4">
        <v>400</v>
      </c>
      <c r="E452" s="4">
        <v>290</v>
      </c>
      <c r="F452" s="4">
        <v>400</v>
      </c>
      <c r="G452" s="4">
        <v>0</v>
      </c>
      <c r="H452" s="4">
        <v>315</v>
      </c>
      <c r="I452" s="4">
        <v>400</v>
      </c>
      <c r="J452" s="4">
        <v>0</v>
      </c>
      <c r="K452" s="21">
        <v>500</v>
      </c>
    </row>
    <row r="453" spans="1:11" x14ac:dyDescent="0.35">
      <c r="A453" t="s">
        <v>525</v>
      </c>
      <c r="B453" t="s">
        <v>66</v>
      </c>
      <c r="C453" t="s">
        <v>530</v>
      </c>
      <c r="D453" s="4">
        <v>21500</v>
      </c>
      <c r="E453" s="4">
        <v>21208.41</v>
      </c>
      <c r="F453" s="4">
        <v>11117.43</v>
      </c>
      <c r="G453" s="4">
        <v>10053.58</v>
      </c>
      <c r="H453" s="4">
        <v>12679.44</v>
      </c>
      <c r="I453" s="4">
        <v>12000</v>
      </c>
      <c r="J453" s="4">
        <v>8840.0300000000007</v>
      </c>
      <c r="K453" s="21">
        <v>12000</v>
      </c>
    </row>
    <row r="454" spans="1:11" x14ac:dyDescent="0.35">
      <c r="A454" t="s">
        <v>525</v>
      </c>
      <c r="B454" t="s">
        <v>68</v>
      </c>
      <c r="C454" t="s">
        <v>531</v>
      </c>
      <c r="D454" s="4">
        <v>2700</v>
      </c>
      <c r="E454" s="4">
        <v>2700</v>
      </c>
      <c r="F454" s="4">
        <v>2700</v>
      </c>
      <c r="G454" s="4">
        <v>2699.65</v>
      </c>
      <c r="H454" s="4">
        <v>2699.65</v>
      </c>
      <c r="I454" s="4">
        <v>2700</v>
      </c>
      <c r="J454" s="4">
        <v>2700.3</v>
      </c>
      <c r="K454" s="21">
        <v>3000</v>
      </c>
    </row>
    <row r="455" spans="1:11" x14ac:dyDescent="0.35">
      <c r="A455" t="s">
        <v>525</v>
      </c>
      <c r="B455" t="s">
        <v>336</v>
      </c>
      <c r="C455" t="s">
        <v>532</v>
      </c>
      <c r="D455" s="4">
        <v>22000</v>
      </c>
      <c r="E455" s="4">
        <v>19762.16</v>
      </c>
      <c r="F455" s="4">
        <v>37000</v>
      </c>
      <c r="G455" s="4">
        <v>24188.32</v>
      </c>
      <c r="H455" s="4">
        <v>64698.82</v>
      </c>
      <c r="I455" s="4">
        <v>50000</v>
      </c>
      <c r="J455" s="4">
        <v>41391.24</v>
      </c>
      <c r="K455" s="21">
        <v>52500</v>
      </c>
    </row>
    <row r="456" spans="1:11" x14ac:dyDescent="0.35">
      <c r="A456" t="s">
        <v>525</v>
      </c>
      <c r="B456" t="s">
        <v>533</v>
      </c>
      <c r="C456" t="s">
        <v>534</v>
      </c>
      <c r="D456" s="4">
        <v>48834.89</v>
      </c>
      <c r="E456" s="4">
        <v>39184.480000000003</v>
      </c>
      <c r="F456" s="4">
        <v>53815.519999999997</v>
      </c>
      <c r="G456" s="4">
        <v>20227.28</v>
      </c>
      <c r="H456" s="4">
        <v>70615.009999999995</v>
      </c>
      <c r="I456" s="4">
        <v>44000</v>
      </c>
      <c r="J456" s="4">
        <v>35605.65</v>
      </c>
      <c r="K456" s="21">
        <v>46500</v>
      </c>
    </row>
    <row r="457" spans="1:11" x14ac:dyDescent="0.35">
      <c r="A457" t="s">
        <v>525</v>
      </c>
      <c r="B457" t="s">
        <v>535</v>
      </c>
      <c r="C457" t="s">
        <v>536</v>
      </c>
      <c r="D457" s="4">
        <v>0</v>
      </c>
      <c r="E457" s="4">
        <v>0</v>
      </c>
      <c r="F457" s="4">
        <v>0</v>
      </c>
      <c r="G457" s="4">
        <v>0</v>
      </c>
      <c r="H457" s="4"/>
      <c r="I457" s="4">
        <v>9000</v>
      </c>
      <c r="J457" s="4">
        <v>5639.35</v>
      </c>
      <c r="K457" s="21">
        <v>9000</v>
      </c>
    </row>
    <row r="458" spans="1:11" x14ac:dyDescent="0.35">
      <c r="A458" t="s">
        <v>525</v>
      </c>
      <c r="B458" t="s">
        <v>537</v>
      </c>
      <c r="C458" t="s">
        <v>538</v>
      </c>
      <c r="D458" s="4">
        <v>0</v>
      </c>
      <c r="E458" s="4">
        <v>0</v>
      </c>
      <c r="F458" s="4">
        <v>0</v>
      </c>
      <c r="G458" s="4">
        <v>0</v>
      </c>
      <c r="H458" s="4"/>
      <c r="I458" s="4">
        <v>17000</v>
      </c>
      <c r="J458" s="4">
        <v>12649.27</v>
      </c>
      <c r="K458" s="21">
        <v>17000</v>
      </c>
    </row>
    <row r="459" spans="1:11" ht="16" x14ac:dyDescent="0.5">
      <c r="A459" t="s">
        <v>525</v>
      </c>
      <c r="B459" t="s">
        <v>539</v>
      </c>
      <c r="C459" t="s">
        <v>540</v>
      </c>
      <c r="D459" s="5">
        <v>0</v>
      </c>
      <c r="E459" s="5">
        <v>0</v>
      </c>
      <c r="F459" s="5">
        <v>0</v>
      </c>
      <c r="G459" s="5">
        <v>0</v>
      </c>
      <c r="H459" s="30"/>
      <c r="I459" s="5">
        <v>2000</v>
      </c>
      <c r="J459" s="5">
        <v>497.89</v>
      </c>
      <c r="K459" s="19">
        <v>2000</v>
      </c>
    </row>
    <row r="460" spans="1:11" x14ac:dyDescent="0.35">
      <c r="A460" s="1" t="s">
        <v>800</v>
      </c>
      <c r="D460" s="7">
        <f t="shared" ref="D460:I460" si="112">SUBTOTAL(9,D449:D459)</f>
        <v>111377.55</v>
      </c>
      <c r="E460" s="7">
        <f t="shared" si="112"/>
        <v>94315.670000000013</v>
      </c>
      <c r="F460" s="7">
        <f t="shared" si="112"/>
        <v>121804.41</v>
      </c>
      <c r="G460" s="7">
        <f t="shared" si="112"/>
        <v>58538.6</v>
      </c>
      <c r="H460" s="7">
        <f t="shared" si="112"/>
        <v>160076.09999999998</v>
      </c>
      <c r="I460" s="7">
        <f t="shared" si="112"/>
        <v>150500</v>
      </c>
      <c r="J460" s="7">
        <f t="shared" ref="J460:K460" si="113">SUBTOTAL(9,J449:J459)</f>
        <v>111333.73000000001</v>
      </c>
      <c r="K460" s="20">
        <f t="shared" si="113"/>
        <v>156400</v>
      </c>
    </row>
    <row r="461" spans="1:11" x14ac:dyDescent="0.35">
      <c r="A461" s="1"/>
      <c r="D461" s="4"/>
      <c r="E461" s="4"/>
      <c r="F461" s="4"/>
      <c r="G461" s="4"/>
      <c r="H461" s="4"/>
      <c r="I461" s="4"/>
      <c r="J461" s="4"/>
      <c r="K461" s="21"/>
    </row>
    <row r="462" spans="1:11" ht="16" x14ac:dyDescent="0.5">
      <c r="A462" t="s">
        <v>541</v>
      </c>
      <c r="B462" t="s">
        <v>49</v>
      </c>
      <c r="C462" t="s">
        <v>542</v>
      </c>
      <c r="D462" s="5">
        <v>60989.8</v>
      </c>
      <c r="E462" s="5">
        <v>60989.8</v>
      </c>
      <c r="F462" s="5">
        <v>60000</v>
      </c>
      <c r="G462" s="5">
        <v>16359.93</v>
      </c>
      <c r="H462" s="5">
        <v>86618.79</v>
      </c>
      <c r="I462" s="5">
        <v>60000</v>
      </c>
      <c r="J462" s="5">
        <v>23789.75</v>
      </c>
      <c r="K462" s="19">
        <v>70000</v>
      </c>
    </row>
    <row r="463" spans="1:11" x14ac:dyDescent="0.35">
      <c r="A463" s="1" t="s">
        <v>801</v>
      </c>
      <c r="D463" s="7">
        <f t="shared" ref="D463:I463" si="114">SUBTOTAL(9,D462:D462)</f>
        <v>60989.8</v>
      </c>
      <c r="E463" s="7">
        <f t="shared" si="114"/>
        <v>60989.8</v>
      </c>
      <c r="F463" s="7">
        <f t="shared" si="114"/>
        <v>60000</v>
      </c>
      <c r="G463" s="7">
        <f t="shared" si="114"/>
        <v>16359.93</v>
      </c>
      <c r="H463" s="7">
        <f t="shared" si="114"/>
        <v>86618.79</v>
      </c>
      <c r="I463" s="7">
        <f t="shared" si="114"/>
        <v>60000</v>
      </c>
      <c r="J463" s="7">
        <f t="shared" ref="J463:K463" si="115">SUBTOTAL(9,J462:J462)</f>
        <v>23789.75</v>
      </c>
      <c r="K463" s="20">
        <f t="shared" si="115"/>
        <v>70000</v>
      </c>
    </row>
    <row r="464" spans="1:11" x14ac:dyDescent="0.35">
      <c r="A464" s="1"/>
      <c r="D464" s="4"/>
      <c r="E464" s="4"/>
      <c r="F464" s="4"/>
      <c r="G464" s="4"/>
      <c r="H464" s="4"/>
      <c r="I464" s="4"/>
      <c r="J464" s="4"/>
      <c r="K464" s="21"/>
    </row>
    <row r="465" spans="1:11" ht="16" x14ac:dyDescent="0.5">
      <c r="A465" t="s">
        <v>543</v>
      </c>
      <c r="B465" t="s">
        <v>515</v>
      </c>
      <c r="C465" t="s">
        <v>544</v>
      </c>
      <c r="D465" s="5">
        <v>299680.87</v>
      </c>
      <c r="E465" s="5">
        <v>299680.87</v>
      </c>
      <c r="F465" s="5">
        <v>150000</v>
      </c>
      <c r="G465" s="5">
        <v>42537.98</v>
      </c>
      <c r="H465" s="5">
        <v>566373.65</v>
      </c>
      <c r="I465" s="5">
        <v>150000</v>
      </c>
      <c r="J465" s="5">
        <v>120777.74</v>
      </c>
      <c r="K465" s="19">
        <v>160000</v>
      </c>
    </row>
    <row r="466" spans="1:11" x14ac:dyDescent="0.35">
      <c r="A466" s="1" t="s">
        <v>802</v>
      </c>
      <c r="D466" s="7">
        <f t="shared" ref="D466:I466" si="116">SUBTOTAL(9,D465:D465)</f>
        <v>299680.87</v>
      </c>
      <c r="E466" s="7">
        <f t="shared" si="116"/>
        <v>299680.87</v>
      </c>
      <c r="F466" s="7">
        <f t="shared" si="116"/>
        <v>150000</v>
      </c>
      <c r="G466" s="7">
        <f t="shared" si="116"/>
        <v>42537.98</v>
      </c>
      <c r="H466" s="7">
        <f t="shared" si="116"/>
        <v>566373.65</v>
      </c>
      <c r="I466" s="7">
        <f t="shared" si="116"/>
        <v>150000</v>
      </c>
      <c r="J466" s="7">
        <f t="shared" ref="J466:K466" si="117">SUBTOTAL(9,J465:J465)</f>
        <v>120777.74</v>
      </c>
      <c r="K466" s="20">
        <f t="shared" si="117"/>
        <v>160000</v>
      </c>
    </row>
    <row r="467" spans="1:11" x14ac:dyDescent="0.35">
      <c r="A467" s="1"/>
      <c r="D467" s="4"/>
      <c r="E467" s="4"/>
      <c r="F467" s="4"/>
      <c r="G467" s="4"/>
      <c r="H467" s="4"/>
      <c r="I467" s="4"/>
      <c r="J467" s="4"/>
      <c r="K467" s="21"/>
    </row>
    <row r="468" spans="1:11" ht="16" x14ac:dyDescent="0.5">
      <c r="A468" t="s">
        <v>545</v>
      </c>
      <c r="B468" t="s">
        <v>266</v>
      </c>
      <c r="C468" t="s">
        <v>546</v>
      </c>
      <c r="D468" s="5">
        <v>32000</v>
      </c>
      <c r="E468" s="5">
        <v>27011.24</v>
      </c>
      <c r="F468" s="5">
        <v>38523.43</v>
      </c>
      <c r="G468" s="5">
        <v>20303.52</v>
      </c>
      <c r="H468" s="5">
        <v>37556.910000000003</v>
      </c>
      <c r="I468" s="5">
        <v>38500</v>
      </c>
      <c r="J468" s="5">
        <v>19328.73</v>
      </c>
      <c r="K468" s="19">
        <v>40000</v>
      </c>
    </row>
    <row r="469" spans="1:11" x14ac:dyDescent="0.35">
      <c r="A469" s="1" t="s">
        <v>803</v>
      </c>
      <c r="D469" s="7">
        <f t="shared" ref="D469:I469" si="118">SUBTOTAL(9,D468:D468)</f>
        <v>32000</v>
      </c>
      <c r="E469" s="7">
        <f t="shared" si="118"/>
        <v>27011.24</v>
      </c>
      <c r="F469" s="7">
        <f t="shared" si="118"/>
        <v>38523.43</v>
      </c>
      <c r="G469" s="7">
        <f t="shared" si="118"/>
        <v>20303.52</v>
      </c>
      <c r="H469" s="7">
        <f t="shared" si="118"/>
        <v>37556.910000000003</v>
      </c>
      <c r="I469" s="7">
        <f t="shared" si="118"/>
        <v>38500</v>
      </c>
      <c r="J469" s="7">
        <f t="shared" ref="J469:K469" si="119">SUBTOTAL(9,J468:J468)</f>
        <v>19328.73</v>
      </c>
      <c r="K469" s="20">
        <f t="shared" si="119"/>
        <v>40000</v>
      </c>
    </row>
    <row r="470" spans="1:11" x14ac:dyDescent="0.35">
      <c r="A470" s="1"/>
      <c r="D470" s="4"/>
      <c r="E470" s="4"/>
      <c r="F470" s="4"/>
      <c r="G470" s="4"/>
      <c r="H470" s="4"/>
      <c r="I470" s="4"/>
      <c r="J470" s="4"/>
      <c r="K470" s="21"/>
    </row>
    <row r="471" spans="1:11" x14ac:dyDescent="0.35">
      <c r="A471" t="s">
        <v>547</v>
      </c>
      <c r="B471" t="s">
        <v>85</v>
      </c>
      <c r="C471" t="s">
        <v>548</v>
      </c>
      <c r="D471" s="4">
        <v>21767.31</v>
      </c>
      <c r="E471" s="4">
        <v>20256.28</v>
      </c>
      <c r="F471" s="4">
        <v>17000</v>
      </c>
      <c r="G471" s="4">
        <v>3650.46</v>
      </c>
      <c r="H471" s="4">
        <v>16973.61</v>
      </c>
      <c r="I471" s="4">
        <v>18000</v>
      </c>
      <c r="J471" s="4">
        <v>0</v>
      </c>
      <c r="K471" s="21">
        <v>20000</v>
      </c>
    </row>
    <row r="472" spans="1:11" x14ac:dyDescent="0.35">
      <c r="A472" t="s">
        <v>547</v>
      </c>
      <c r="B472" t="s">
        <v>66</v>
      </c>
      <c r="C472" t="s">
        <v>549</v>
      </c>
      <c r="D472" s="4">
        <v>5500</v>
      </c>
      <c r="E472" s="4">
        <v>5410</v>
      </c>
      <c r="F472" s="4">
        <v>5500</v>
      </c>
      <c r="G472" s="4">
        <v>5500</v>
      </c>
      <c r="H472" s="4">
        <v>5500</v>
      </c>
      <c r="I472" s="4">
        <v>5000</v>
      </c>
      <c r="J472" s="4">
        <v>5000</v>
      </c>
      <c r="K472" s="21">
        <v>5000</v>
      </c>
    </row>
    <row r="473" spans="1:11" ht="16" x14ac:dyDescent="0.5">
      <c r="A473" t="s">
        <v>547</v>
      </c>
      <c r="B473" t="s">
        <v>33</v>
      </c>
      <c r="C473" t="s">
        <v>550</v>
      </c>
      <c r="D473" s="5">
        <v>0</v>
      </c>
      <c r="E473" s="5">
        <v>0</v>
      </c>
      <c r="F473" s="5">
        <v>0</v>
      </c>
      <c r="G473" s="5">
        <v>0</v>
      </c>
      <c r="H473" s="5"/>
      <c r="I473" s="5">
        <v>0</v>
      </c>
      <c r="J473" s="5">
        <v>0</v>
      </c>
      <c r="K473" s="25"/>
    </row>
    <row r="474" spans="1:11" x14ac:dyDescent="0.35">
      <c r="A474" s="1" t="s">
        <v>804</v>
      </c>
      <c r="D474" s="7">
        <f t="shared" ref="D474:I474" si="120">SUBTOTAL(9,D471:D473)</f>
        <v>27267.31</v>
      </c>
      <c r="E474" s="7">
        <f t="shared" si="120"/>
        <v>25666.28</v>
      </c>
      <c r="F474" s="7">
        <f t="shared" si="120"/>
        <v>22500</v>
      </c>
      <c r="G474" s="7">
        <f t="shared" si="120"/>
        <v>9150.4599999999991</v>
      </c>
      <c r="H474" s="7">
        <f t="shared" si="120"/>
        <v>22473.61</v>
      </c>
      <c r="I474" s="7">
        <f t="shared" si="120"/>
        <v>23000</v>
      </c>
      <c r="J474" s="7">
        <f t="shared" ref="J474:K474" si="121">SUBTOTAL(9,J471:J473)</f>
        <v>5000</v>
      </c>
      <c r="K474" s="20">
        <f t="shared" si="121"/>
        <v>25000</v>
      </c>
    </row>
    <row r="475" spans="1:11" x14ac:dyDescent="0.35">
      <c r="A475" s="1"/>
      <c r="D475" s="4"/>
      <c r="E475" s="4"/>
      <c r="F475" s="4"/>
      <c r="G475" s="4"/>
      <c r="H475" s="4"/>
      <c r="I475" s="4"/>
      <c r="J475" s="4"/>
      <c r="K475" s="21"/>
    </row>
    <row r="476" spans="1:11" x14ac:dyDescent="0.35">
      <c r="A476" t="s">
        <v>551</v>
      </c>
      <c r="B476" t="s">
        <v>41</v>
      </c>
      <c r="C476" t="s">
        <v>552</v>
      </c>
      <c r="D476" s="4">
        <v>51730</v>
      </c>
      <c r="E476" s="4">
        <v>51727.11</v>
      </c>
      <c r="F476" s="4">
        <v>53015.89</v>
      </c>
      <c r="G476" s="4">
        <v>25774.6</v>
      </c>
      <c r="H476" s="4">
        <v>52946.01</v>
      </c>
      <c r="I476" s="4">
        <v>59998.5</v>
      </c>
      <c r="J476" s="4">
        <v>28805.35</v>
      </c>
      <c r="K476" s="21">
        <v>62204</v>
      </c>
    </row>
    <row r="477" spans="1:11" x14ac:dyDescent="0.35">
      <c r="A477" t="s">
        <v>551</v>
      </c>
      <c r="B477" t="s">
        <v>553</v>
      </c>
      <c r="C477" t="s">
        <v>554</v>
      </c>
      <c r="D477" s="4">
        <v>37445</v>
      </c>
      <c r="E477" s="4">
        <v>34094.93</v>
      </c>
      <c r="F477" s="4">
        <v>41600</v>
      </c>
      <c r="G477" s="4">
        <v>20602.560000000001</v>
      </c>
      <c r="H477" s="4">
        <v>42451.199999999997</v>
      </c>
      <c r="I477" s="4">
        <v>49224.9</v>
      </c>
      <c r="J477" s="4">
        <v>21753.279999999999</v>
      </c>
      <c r="K477" s="21">
        <v>82724</v>
      </c>
    </row>
    <row r="478" spans="1:11" x14ac:dyDescent="0.35">
      <c r="A478" t="s">
        <v>551</v>
      </c>
      <c r="B478" t="s">
        <v>555</v>
      </c>
      <c r="C478" t="s">
        <v>556</v>
      </c>
      <c r="D478" s="4">
        <v>13000</v>
      </c>
      <c r="E478" s="4">
        <v>7067.08</v>
      </c>
      <c r="F478" s="4">
        <v>8000</v>
      </c>
      <c r="G478" s="4">
        <v>6478.75</v>
      </c>
      <c r="H478" s="4">
        <v>7630</v>
      </c>
      <c r="I478" s="4">
        <v>10000</v>
      </c>
      <c r="J478" s="4">
        <v>9103.8700000000008</v>
      </c>
      <c r="K478" s="21">
        <v>16000</v>
      </c>
    </row>
    <row r="479" spans="1:11" x14ac:dyDescent="0.35">
      <c r="A479" t="s">
        <v>551</v>
      </c>
      <c r="B479" t="s">
        <v>49</v>
      </c>
      <c r="C479" t="s">
        <v>557</v>
      </c>
      <c r="D479" s="4">
        <v>4000</v>
      </c>
      <c r="E479" s="4">
        <v>2176.1999999999998</v>
      </c>
      <c r="F479" s="4">
        <v>4000</v>
      </c>
      <c r="G479" s="4">
        <v>1361.46</v>
      </c>
      <c r="H479" s="4">
        <v>3022.85</v>
      </c>
      <c r="I479" s="4">
        <v>3500</v>
      </c>
      <c r="J479" s="4">
        <v>2090.04</v>
      </c>
      <c r="K479" s="21">
        <v>3500</v>
      </c>
    </row>
    <row r="480" spans="1:11" ht="16" x14ac:dyDescent="0.5">
      <c r="A480" t="s">
        <v>551</v>
      </c>
      <c r="B480" t="s">
        <v>54</v>
      </c>
      <c r="C480" t="s">
        <v>558</v>
      </c>
      <c r="D480" s="5">
        <v>0</v>
      </c>
      <c r="E480" s="5">
        <v>0</v>
      </c>
      <c r="F480" s="5">
        <v>0</v>
      </c>
      <c r="G480" s="5">
        <v>0</v>
      </c>
      <c r="H480" s="30"/>
      <c r="I480" s="5">
        <v>0</v>
      </c>
      <c r="J480" s="5">
        <v>0</v>
      </c>
      <c r="K480" s="25"/>
    </row>
    <row r="481" spans="1:11" x14ac:dyDescent="0.35">
      <c r="A481" s="1" t="s">
        <v>805</v>
      </c>
      <c r="D481" s="7">
        <f t="shared" ref="D481:I481" si="122">SUBTOTAL(9,D476:D480)</f>
        <v>106175</v>
      </c>
      <c r="E481" s="7">
        <f t="shared" si="122"/>
        <v>95065.32</v>
      </c>
      <c r="F481" s="7">
        <f t="shared" si="122"/>
        <v>106615.89</v>
      </c>
      <c r="G481" s="7">
        <f t="shared" si="122"/>
        <v>54217.37</v>
      </c>
      <c r="H481" s="7">
        <f t="shared" si="122"/>
        <v>106050.06</v>
      </c>
      <c r="I481" s="7">
        <f t="shared" si="122"/>
        <v>122723.4</v>
      </c>
      <c r="J481" s="7">
        <f t="shared" ref="J481:K481" si="123">SUBTOTAL(9,J476:J480)</f>
        <v>61752.54</v>
      </c>
      <c r="K481" s="20">
        <f t="shared" si="123"/>
        <v>164428</v>
      </c>
    </row>
    <row r="482" spans="1:11" x14ac:dyDescent="0.35">
      <c r="A482" s="1"/>
      <c r="D482" s="4"/>
      <c r="E482" s="4"/>
      <c r="F482" s="4"/>
      <c r="G482" s="4"/>
      <c r="H482" s="4"/>
      <c r="I482" s="4"/>
      <c r="J482" s="4"/>
      <c r="K482" s="21"/>
    </row>
    <row r="483" spans="1:11" ht="16" x14ac:dyDescent="0.5">
      <c r="A483" t="s">
        <v>559</v>
      </c>
      <c r="B483" t="s">
        <v>515</v>
      </c>
      <c r="C483" t="s">
        <v>560</v>
      </c>
      <c r="D483" s="5">
        <v>11000</v>
      </c>
      <c r="E483" s="5">
        <v>9993.91</v>
      </c>
      <c r="F483" s="5">
        <v>10000</v>
      </c>
      <c r="G483" s="5">
        <v>5027.3500000000004</v>
      </c>
      <c r="H483" s="5">
        <v>10270.540000000001</v>
      </c>
      <c r="I483" s="5">
        <v>10000</v>
      </c>
      <c r="J483" s="5">
        <v>4809.6899999999996</v>
      </c>
      <c r="K483" s="19">
        <v>12000</v>
      </c>
    </row>
    <row r="484" spans="1:11" x14ac:dyDescent="0.35">
      <c r="A484" s="1" t="s">
        <v>806</v>
      </c>
      <c r="D484" s="7">
        <f t="shared" ref="D484:I484" si="124">SUBTOTAL(9,D483:D483)</f>
        <v>11000</v>
      </c>
      <c r="E484" s="7">
        <f t="shared" si="124"/>
        <v>9993.91</v>
      </c>
      <c r="F484" s="7">
        <f t="shared" si="124"/>
        <v>10000</v>
      </c>
      <c r="G484" s="7">
        <f t="shared" si="124"/>
        <v>5027.3500000000004</v>
      </c>
      <c r="H484" s="7">
        <f t="shared" si="124"/>
        <v>10270.540000000001</v>
      </c>
      <c r="I484" s="7">
        <f t="shared" si="124"/>
        <v>10000</v>
      </c>
      <c r="J484" s="7">
        <f t="shared" ref="J484:K484" si="125">SUBTOTAL(9,J483:J483)</f>
        <v>4809.6899999999996</v>
      </c>
      <c r="K484" s="20">
        <f t="shared" si="125"/>
        <v>12000</v>
      </c>
    </row>
    <row r="485" spans="1:11" x14ac:dyDescent="0.35">
      <c r="A485" s="1"/>
      <c r="D485" s="4"/>
      <c r="E485" s="4"/>
      <c r="F485" s="4"/>
      <c r="G485" s="4"/>
      <c r="H485" s="4"/>
      <c r="I485" s="4"/>
      <c r="J485" s="4"/>
      <c r="K485" s="21"/>
    </row>
    <row r="486" spans="1:11" ht="16" x14ac:dyDescent="0.5">
      <c r="A486" t="s">
        <v>561</v>
      </c>
      <c r="B486" t="s">
        <v>85</v>
      </c>
      <c r="C486" t="s">
        <v>562</v>
      </c>
      <c r="D486" s="5">
        <v>2000</v>
      </c>
      <c r="E486" s="5">
        <v>1898.89</v>
      </c>
      <c r="F486" s="5">
        <v>7500</v>
      </c>
      <c r="G486" s="5">
        <v>6031.01</v>
      </c>
      <c r="H486" s="5">
        <v>7271.01</v>
      </c>
      <c r="I486" s="5">
        <v>7500</v>
      </c>
      <c r="J486" s="5">
        <v>7499.8</v>
      </c>
      <c r="K486" s="19">
        <v>9000</v>
      </c>
    </row>
    <row r="487" spans="1:11" x14ac:dyDescent="0.35">
      <c r="A487" s="1" t="s">
        <v>807</v>
      </c>
      <c r="D487" s="7">
        <f t="shared" ref="D487:I487" si="126">SUBTOTAL(9,D486:D486)</f>
        <v>2000</v>
      </c>
      <c r="E487" s="7">
        <f t="shared" si="126"/>
        <v>1898.89</v>
      </c>
      <c r="F487" s="7">
        <f t="shared" si="126"/>
        <v>7500</v>
      </c>
      <c r="G487" s="7">
        <f t="shared" si="126"/>
        <v>6031.01</v>
      </c>
      <c r="H487" s="7">
        <f t="shared" si="126"/>
        <v>7271.01</v>
      </c>
      <c r="I487" s="7">
        <f t="shared" si="126"/>
        <v>7500</v>
      </c>
      <c r="J487" s="7">
        <f t="shared" ref="J487:K487" si="127">SUBTOTAL(9,J486:J486)</f>
        <v>7499.8</v>
      </c>
      <c r="K487" s="20">
        <f t="shared" si="127"/>
        <v>9000</v>
      </c>
    </row>
    <row r="488" spans="1:11" x14ac:dyDescent="0.35">
      <c r="A488" s="1"/>
      <c r="D488" s="4"/>
      <c r="E488" s="4"/>
      <c r="F488" s="4"/>
      <c r="G488" s="4"/>
      <c r="H488" s="4"/>
      <c r="I488" s="4"/>
      <c r="J488" s="4"/>
      <c r="K488" s="21"/>
    </row>
    <row r="489" spans="1:11" x14ac:dyDescent="0.35">
      <c r="A489" t="s">
        <v>563</v>
      </c>
      <c r="B489" t="s">
        <v>41</v>
      </c>
      <c r="C489" t="s">
        <v>564</v>
      </c>
      <c r="D489" s="4">
        <v>21393.01</v>
      </c>
      <c r="E489" s="4">
        <v>21393.01</v>
      </c>
      <c r="F489" s="4">
        <v>21281</v>
      </c>
      <c r="G489" s="4">
        <v>10374.200000000001</v>
      </c>
      <c r="H489" s="4">
        <v>21381.84</v>
      </c>
      <c r="I489" s="4">
        <v>21813</v>
      </c>
      <c r="J489" s="4">
        <v>10988.48</v>
      </c>
      <c r="K489" s="21">
        <v>22917.29</v>
      </c>
    </row>
    <row r="490" spans="1:11" x14ac:dyDescent="0.35">
      <c r="A490" t="s">
        <v>563</v>
      </c>
      <c r="B490" t="s">
        <v>43</v>
      </c>
      <c r="C490" t="s">
        <v>565</v>
      </c>
      <c r="D490" s="4">
        <v>946.87</v>
      </c>
      <c r="E490" s="4">
        <v>675</v>
      </c>
      <c r="F490" s="4">
        <v>1200</v>
      </c>
      <c r="G490" s="4">
        <v>0</v>
      </c>
      <c r="H490" s="4">
        <v>600</v>
      </c>
      <c r="I490" s="4">
        <v>1200</v>
      </c>
      <c r="J490" s="4">
        <v>375</v>
      </c>
      <c r="K490" s="21">
        <v>1350</v>
      </c>
    </row>
    <row r="491" spans="1:11" x14ac:dyDescent="0.35">
      <c r="A491" t="s">
        <v>563</v>
      </c>
      <c r="B491" t="s">
        <v>472</v>
      </c>
      <c r="C491" t="s">
        <v>566</v>
      </c>
      <c r="D491" s="4">
        <v>26844.12</v>
      </c>
      <c r="E491" s="4">
        <v>26844.12</v>
      </c>
      <c r="F491" s="4">
        <v>27370.55</v>
      </c>
      <c r="G491" s="4">
        <v>13042.96</v>
      </c>
      <c r="H491" s="4">
        <v>27636.81</v>
      </c>
      <c r="I491" s="4">
        <v>28057</v>
      </c>
      <c r="J491" s="4">
        <v>16632.02</v>
      </c>
      <c r="K491" s="21">
        <v>29477.39</v>
      </c>
    </row>
    <row r="492" spans="1:11" x14ac:dyDescent="0.35">
      <c r="A492" t="s">
        <v>563</v>
      </c>
      <c r="B492" t="s">
        <v>51</v>
      </c>
      <c r="C492" t="s">
        <v>567</v>
      </c>
      <c r="D492" s="4">
        <v>865</v>
      </c>
      <c r="E492" s="4">
        <v>865</v>
      </c>
      <c r="F492" s="4">
        <v>865</v>
      </c>
      <c r="G492" s="4">
        <v>865</v>
      </c>
      <c r="H492" s="4">
        <v>865</v>
      </c>
      <c r="I492" s="4">
        <v>1200</v>
      </c>
      <c r="J492" s="4">
        <v>0</v>
      </c>
      <c r="K492" s="21">
        <v>1500</v>
      </c>
    </row>
    <row r="493" spans="1:11" ht="16" x14ac:dyDescent="0.5">
      <c r="A493" t="s">
        <v>563</v>
      </c>
      <c r="B493" t="s">
        <v>19</v>
      </c>
      <c r="C493" t="s">
        <v>568</v>
      </c>
      <c r="D493" s="5">
        <v>1500</v>
      </c>
      <c r="E493" s="5">
        <v>227.55</v>
      </c>
      <c r="F493" s="5">
        <v>1500</v>
      </c>
      <c r="G493" s="5">
        <v>145</v>
      </c>
      <c r="H493" s="5">
        <v>689.29</v>
      </c>
      <c r="I493" s="5">
        <v>1500</v>
      </c>
      <c r="J493" s="5">
        <v>1137.74</v>
      </c>
      <c r="K493" s="19">
        <v>1500</v>
      </c>
    </row>
    <row r="494" spans="1:11" x14ac:dyDescent="0.35">
      <c r="A494" s="1" t="s">
        <v>808</v>
      </c>
      <c r="D494" s="7">
        <f t="shared" ref="D494:I494" si="128">SUBTOTAL(9,D489:D493)</f>
        <v>51549</v>
      </c>
      <c r="E494" s="7">
        <f t="shared" si="128"/>
        <v>50004.68</v>
      </c>
      <c r="F494" s="7">
        <f t="shared" si="128"/>
        <v>52216.55</v>
      </c>
      <c r="G494" s="7">
        <f t="shared" si="128"/>
        <v>24427.16</v>
      </c>
      <c r="H494" s="7">
        <f t="shared" si="128"/>
        <v>51172.94</v>
      </c>
      <c r="I494" s="7">
        <f t="shared" si="128"/>
        <v>53770</v>
      </c>
      <c r="J494" s="7">
        <f t="shared" ref="J494:K494" si="129">SUBTOTAL(9,J489:J493)</f>
        <v>29133.24</v>
      </c>
      <c r="K494" s="20">
        <f t="shared" si="129"/>
        <v>56744.68</v>
      </c>
    </row>
    <row r="495" spans="1:11" x14ac:dyDescent="0.35">
      <c r="A495" s="1"/>
      <c r="D495" s="4"/>
      <c r="E495" s="4"/>
      <c r="F495" s="4"/>
      <c r="G495" s="4"/>
      <c r="H495" s="4"/>
      <c r="I495" s="4"/>
      <c r="J495" s="4"/>
      <c r="K495" s="21"/>
    </row>
    <row r="496" spans="1:11" x14ac:dyDescent="0.35">
      <c r="A496" t="s">
        <v>569</v>
      </c>
      <c r="B496" t="s">
        <v>85</v>
      </c>
      <c r="C496" t="s">
        <v>570</v>
      </c>
      <c r="D496" s="4">
        <v>2500</v>
      </c>
      <c r="E496" s="4">
        <v>1890</v>
      </c>
      <c r="F496" s="4">
        <v>2500</v>
      </c>
      <c r="G496" s="4">
        <v>927.5</v>
      </c>
      <c r="H496" s="4">
        <v>2170</v>
      </c>
      <c r="I496" s="4">
        <v>2500</v>
      </c>
      <c r="J496" s="4">
        <v>1365</v>
      </c>
      <c r="K496" s="21">
        <v>2500</v>
      </c>
    </row>
    <row r="497" spans="1:11" x14ac:dyDescent="0.35">
      <c r="A497" t="s">
        <v>569</v>
      </c>
      <c r="B497" t="s">
        <v>458</v>
      </c>
      <c r="C497" t="s">
        <v>571</v>
      </c>
      <c r="D497" s="4">
        <v>780</v>
      </c>
      <c r="E497" s="4">
        <v>746.75</v>
      </c>
      <c r="F497" s="4">
        <v>780</v>
      </c>
      <c r="G497" s="4">
        <v>340.84</v>
      </c>
      <c r="H497" s="4">
        <v>766.69</v>
      </c>
      <c r="I497" s="4">
        <v>780</v>
      </c>
      <c r="J497" s="4">
        <v>321.20999999999998</v>
      </c>
      <c r="K497" s="21">
        <v>840</v>
      </c>
    </row>
    <row r="498" spans="1:11" x14ac:dyDescent="0.35">
      <c r="A498" t="s">
        <v>569</v>
      </c>
      <c r="B498" t="s">
        <v>25</v>
      </c>
      <c r="C498" t="s">
        <v>572</v>
      </c>
      <c r="D498" s="4">
        <v>125</v>
      </c>
      <c r="E498" s="4">
        <v>0</v>
      </c>
      <c r="F498" s="4">
        <v>125</v>
      </c>
      <c r="G498" s="4">
        <v>0</v>
      </c>
      <c r="H498" s="4"/>
      <c r="I498" s="4">
        <v>125</v>
      </c>
      <c r="J498" s="4">
        <v>0</v>
      </c>
      <c r="K498" s="21">
        <v>125</v>
      </c>
    </row>
    <row r="499" spans="1:11" x14ac:dyDescent="0.35">
      <c r="A499" t="s">
        <v>569</v>
      </c>
      <c r="B499" t="s">
        <v>573</v>
      </c>
      <c r="C499" t="s">
        <v>574</v>
      </c>
      <c r="D499" s="4">
        <v>0</v>
      </c>
      <c r="E499" s="4">
        <v>0</v>
      </c>
      <c r="F499" s="4">
        <v>0</v>
      </c>
      <c r="G499" s="4">
        <v>0</v>
      </c>
      <c r="H499" s="4"/>
      <c r="I499" s="4">
        <v>0</v>
      </c>
      <c r="J499" s="4">
        <v>0</v>
      </c>
      <c r="K499" s="21"/>
    </row>
    <row r="500" spans="1:11" x14ac:dyDescent="0.35">
      <c r="A500" t="s">
        <v>569</v>
      </c>
      <c r="B500" t="s">
        <v>64</v>
      </c>
      <c r="C500" t="s">
        <v>575</v>
      </c>
      <c r="D500" s="4">
        <v>250</v>
      </c>
      <c r="E500" s="4">
        <v>56.96</v>
      </c>
      <c r="F500" s="4">
        <v>250</v>
      </c>
      <c r="G500" s="4">
        <v>0</v>
      </c>
      <c r="H500" s="4">
        <v>97.71</v>
      </c>
      <c r="I500" s="4">
        <v>250</v>
      </c>
      <c r="J500" s="4">
        <v>0</v>
      </c>
      <c r="K500" s="21">
        <v>250</v>
      </c>
    </row>
    <row r="501" spans="1:11" x14ac:dyDescent="0.35">
      <c r="A501" t="s">
        <v>569</v>
      </c>
      <c r="B501" t="s">
        <v>29</v>
      </c>
      <c r="C501" t="s">
        <v>576</v>
      </c>
      <c r="D501" s="4">
        <v>300</v>
      </c>
      <c r="E501" s="4">
        <v>0</v>
      </c>
      <c r="F501" s="4">
        <v>300</v>
      </c>
      <c r="G501" s="4">
        <v>35.17</v>
      </c>
      <c r="H501" s="4">
        <v>35.17</v>
      </c>
      <c r="I501" s="4">
        <v>1000</v>
      </c>
      <c r="J501" s="4">
        <v>57.58</v>
      </c>
      <c r="K501" s="21">
        <v>1000</v>
      </c>
    </row>
    <row r="502" spans="1:11" x14ac:dyDescent="0.35">
      <c r="A502" t="s">
        <v>569</v>
      </c>
      <c r="B502" t="s">
        <v>33</v>
      </c>
      <c r="C502" t="s">
        <v>577</v>
      </c>
      <c r="D502" s="4">
        <v>850</v>
      </c>
      <c r="E502" s="4">
        <v>165.78</v>
      </c>
      <c r="F502" s="4">
        <v>850</v>
      </c>
      <c r="G502" s="4">
        <v>116.5</v>
      </c>
      <c r="H502" s="4">
        <v>116.5</v>
      </c>
      <c r="I502" s="4">
        <v>850</v>
      </c>
      <c r="J502" s="4">
        <v>0</v>
      </c>
      <c r="K502" s="21">
        <v>850</v>
      </c>
    </row>
    <row r="503" spans="1:11" ht="16" x14ac:dyDescent="0.5">
      <c r="A503" t="s">
        <v>569</v>
      </c>
      <c r="B503" t="s">
        <v>350</v>
      </c>
      <c r="C503" t="s">
        <v>578</v>
      </c>
      <c r="D503" s="5">
        <v>0</v>
      </c>
      <c r="E503" s="5">
        <v>0</v>
      </c>
      <c r="F503" s="5">
        <v>2500</v>
      </c>
      <c r="G503" s="5">
        <v>0</v>
      </c>
      <c r="H503" s="5">
        <v>936.5</v>
      </c>
      <c r="I503" s="5">
        <v>2500</v>
      </c>
      <c r="J503" s="5">
        <v>0</v>
      </c>
      <c r="K503" s="19">
        <v>2500</v>
      </c>
    </row>
    <row r="504" spans="1:11" x14ac:dyDescent="0.35">
      <c r="A504" s="1" t="s">
        <v>809</v>
      </c>
      <c r="D504" s="7">
        <f t="shared" ref="D504:I504" si="130">SUBTOTAL(9,D496:D503)</f>
        <v>4805</v>
      </c>
      <c r="E504" s="7">
        <f t="shared" si="130"/>
        <v>2859.4900000000002</v>
      </c>
      <c r="F504" s="7">
        <f t="shared" si="130"/>
        <v>7305</v>
      </c>
      <c r="G504" s="7">
        <f t="shared" si="130"/>
        <v>1420.01</v>
      </c>
      <c r="H504" s="7">
        <f t="shared" si="130"/>
        <v>4122.57</v>
      </c>
      <c r="I504" s="7">
        <f t="shared" si="130"/>
        <v>8005</v>
      </c>
      <c r="J504" s="7">
        <f t="shared" ref="J504:K504" si="131">SUBTOTAL(9,J496:J503)</f>
        <v>1743.79</v>
      </c>
      <c r="K504" s="20">
        <f t="shared" si="131"/>
        <v>8065</v>
      </c>
    </row>
    <row r="505" spans="1:11" x14ac:dyDescent="0.35">
      <c r="A505" s="1"/>
      <c r="D505" s="4"/>
      <c r="E505" s="4"/>
      <c r="F505" s="4"/>
      <c r="G505" s="4"/>
      <c r="H505" s="4"/>
      <c r="I505" s="4"/>
      <c r="J505" s="4"/>
      <c r="K505" s="21"/>
    </row>
    <row r="506" spans="1:11" x14ac:dyDescent="0.35">
      <c r="A506" t="s">
        <v>579</v>
      </c>
      <c r="B506" t="s">
        <v>580</v>
      </c>
      <c r="C506" t="s">
        <v>581</v>
      </c>
      <c r="D506" s="4">
        <v>700</v>
      </c>
      <c r="E506" s="4">
        <v>0</v>
      </c>
      <c r="F506" s="4">
        <v>985.53</v>
      </c>
      <c r="G506" s="4">
        <v>500.53</v>
      </c>
      <c r="H506" s="4">
        <v>500.53</v>
      </c>
      <c r="I506" s="4">
        <v>700</v>
      </c>
      <c r="J506" s="4">
        <v>626</v>
      </c>
      <c r="K506" s="21">
        <v>900</v>
      </c>
    </row>
    <row r="507" spans="1:11" x14ac:dyDescent="0.35">
      <c r="A507" t="s">
        <v>579</v>
      </c>
      <c r="B507" t="s">
        <v>573</v>
      </c>
      <c r="C507" t="s">
        <v>582</v>
      </c>
      <c r="D507" s="4">
        <v>250</v>
      </c>
      <c r="E507" s="4">
        <v>0</v>
      </c>
      <c r="F507" s="4">
        <v>250</v>
      </c>
      <c r="G507" s="4">
        <v>0</v>
      </c>
      <c r="H507" s="4"/>
      <c r="I507" s="4">
        <v>250</v>
      </c>
      <c r="J507" s="4">
        <v>0</v>
      </c>
      <c r="K507" s="21">
        <v>250</v>
      </c>
    </row>
    <row r="508" spans="1:11" ht="16" x14ac:dyDescent="0.5">
      <c r="A508" t="s">
        <v>579</v>
      </c>
      <c r="B508" t="s">
        <v>31</v>
      </c>
      <c r="C508" t="s">
        <v>583</v>
      </c>
      <c r="D508" s="5">
        <v>1200</v>
      </c>
      <c r="E508" s="5">
        <v>0</v>
      </c>
      <c r="F508" s="5">
        <v>1200</v>
      </c>
      <c r="G508" s="5">
        <v>0</v>
      </c>
      <c r="H508" s="30"/>
      <c r="I508" s="5">
        <v>1200</v>
      </c>
      <c r="J508" s="5">
        <v>0</v>
      </c>
      <c r="K508" s="19">
        <v>1000</v>
      </c>
    </row>
    <row r="509" spans="1:11" x14ac:dyDescent="0.35">
      <c r="A509" s="1" t="s">
        <v>810</v>
      </c>
      <c r="D509" s="7">
        <f t="shared" ref="D509:I509" si="132">SUBTOTAL(9,D506:D508)</f>
        <v>2150</v>
      </c>
      <c r="E509" s="7">
        <f t="shared" si="132"/>
        <v>0</v>
      </c>
      <c r="F509" s="7">
        <f t="shared" si="132"/>
        <v>2435.5299999999997</v>
      </c>
      <c r="G509" s="7">
        <f t="shared" si="132"/>
        <v>500.53</v>
      </c>
      <c r="H509" s="7">
        <f t="shared" si="132"/>
        <v>500.53</v>
      </c>
      <c r="I509" s="7">
        <f t="shared" si="132"/>
        <v>2150</v>
      </c>
      <c r="J509" s="7">
        <f t="shared" ref="J509:K509" si="133">SUBTOTAL(9,J506:J508)</f>
        <v>626</v>
      </c>
      <c r="K509" s="20">
        <f t="shared" si="133"/>
        <v>2150</v>
      </c>
    </row>
    <row r="510" spans="1:11" x14ac:dyDescent="0.35">
      <c r="A510" s="1"/>
      <c r="D510" s="4"/>
      <c r="E510" s="4"/>
      <c r="F510" s="4"/>
      <c r="G510" s="4"/>
      <c r="H510" s="4"/>
      <c r="I510" s="4"/>
      <c r="J510" s="4"/>
      <c r="K510" s="21"/>
    </row>
    <row r="511" spans="1:11" ht="16" x14ac:dyDescent="0.5">
      <c r="A511" t="s">
        <v>584</v>
      </c>
      <c r="B511" t="s">
        <v>85</v>
      </c>
      <c r="C511" t="s">
        <v>585</v>
      </c>
      <c r="D511" s="5">
        <v>8500</v>
      </c>
      <c r="E511" s="5">
        <v>2450</v>
      </c>
      <c r="F511" s="5">
        <v>8500</v>
      </c>
      <c r="G511" s="5">
        <v>0</v>
      </c>
      <c r="H511" s="5">
        <v>2200</v>
      </c>
      <c r="I511" s="5">
        <v>5000</v>
      </c>
      <c r="J511" s="5">
        <v>2200</v>
      </c>
      <c r="K511" s="19">
        <v>5000</v>
      </c>
    </row>
    <row r="512" spans="1:11" x14ac:dyDescent="0.35">
      <c r="A512" s="1" t="s">
        <v>811</v>
      </c>
      <c r="D512" s="7">
        <f t="shared" ref="D512:I512" si="134">SUBTOTAL(9,D511:D511)</f>
        <v>8500</v>
      </c>
      <c r="E512" s="7">
        <f t="shared" si="134"/>
        <v>2450</v>
      </c>
      <c r="F512" s="7">
        <f t="shared" si="134"/>
        <v>8500</v>
      </c>
      <c r="G512" s="7">
        <f t="shared" si="134"/>
        <v>0</v>
      </c>
      <c r="H512" s="7">
        <f t="shared" si="134"/>
        <v>2200</v>
      </c>
      <c r="I512" s="7">
        <f t="shared" si="134"/>
        <v>5000</v>
      </c>
      <c r="J512" s="7">
        <f t="shared" ref="J512:K512" si="135">SUBTOTAL(9,J511:J511)</f>
        <v>2200</v>
      </c>
      <c r="K512" s="20">
        <f t="shared" si="135"/>
        <v>5000</v>
      </c>
    </row>
    <row r="513" spans="1:11" x14ac:dyDescent="0.35">
      <c r="A513" s="1"/>
      <c r="D513" s="4"/>
      <c r="E513" s="4"/>
      <c r="F513" s="4"/>
      <c r="G513" s="4"/>
      <c r="H513" s="4"/>
      <c r="I513" s="4"/>
      <c r="J513" s="4"/>
      <c r="K513" s="21"/>
    </row>
    <row r="514" spans="1:11" x14ac:dyDescent="0.35">
      <c r="A514" t="s">
        <v>586</v>
      </c>
      <c r="B514" t="s">
        <v>41</v>
      </c>
      <c r="C514" t="s">
        <v>587</v>
      </c>
      <c r="D514" s="4">
        <v>68869.919999999998</v>
      </c>
      <c r="E514" s="4">
        <v>68869.919999999998</v>
      </c>
      <c r="F514" s="4">
        <v>68820.479999999996</v>
      </c>
      <c r="G514" s="4">
        <v>34269.81</v>
      </c>
      <c r="H514" s="4">
        <v>71299.53</v>
      </c>
      <c r="I514" s="4">
        <v>72307</v>
      </c>
      <c r="J514" s="4">
        <v>34837.79</v>
      </c>
      <c r="K514" s="21">
        <v>74837.75</v>
      </c>
    </row>
    <row r="515" spans="1:11" x14ac:dyDescent="0.35">
      <c r="A515" t="s">
        <v>586</v>
      </c>
      <c r="B515" t="s">
        <v>588</v>
      </c>
      <c r="C515" t="s">
        <v>589</v>
      </c>
      <c r="D515" s="4">
        <v>13821.12</v>
      </c>
      <c r="E515" s="4">
        <v>716.52</v>
      </c>
      <c r="F515" s="4">
        <v>3627.73</v>
      </c>
      <c r="G515" s="4">
        <v>3627.73</v>
      </c>
      <c r="H515" s="4">
        <v>9363.89</v>
      </c>
      <c r="I515" s="4">
        <v>23959</v>
      </c>
      <c r="J515" s="4">
        <v>11566.5</v>
      </c>
      <c r="K515" s="21">
        <v>24797.57</v>
      </c>
    </row>
    <row r="516" spans="1:11" x14ac:dyDescent="0.35">
      <c r="A516" t="s">
        <v>586</v>
      </c>
      <c r="B516" t="s">
        <v>43</v>
      </c>
      <c r="C516" t="s">
        <v>590</v>
      </c>
      <c r="D516" s="4">
        <v>0</v>
      </c>
      <c r="E516" s="4">
        <v>0</v>
      </c>
      <c r="F516" s="4">
        <v>0</v>
      </c>
      <c r="G516" s="4">
        <v>0</v>
      </c>
      <c r="H516" s="4"/>
      <c r="I516" s="4">
        <v>0</v>
      </c>
      <c r="J516" s="4">
        <v>0</v>
      </c>
      <c r="K516" s="21"/>
    </row>
    <row r="517" spans="1:11" x14ac:dyDescent="0.35">
      <c r="A517" t="s">
        <v>586</v>
      </c>
      <c r="B517" t="s">
        <v>591</v>
      </c>
      <c r="C517" t="s">
        <v>592</v>
      </c>
      <c r="D517" s="4">
        <v>20475.45</v>
      </c>
      <c r="E517" s="4">
        <v>20475.45</v>
      </c>
      <c r="F517" s="4">
        <v>20984.400000000001</v>
      </c>
      <c r="G517" s="4">
        <v>10210.799999999999</v>
      </c>
      <c r="H517" s="4">
        <v>20984.400000000001</v>
      </c>
      <c r="I517" s="4">
        <v>21506</v>
      </c>
      <c r="J517" s="4">
        <v>10382.4</v>
      </c>
      <c r="K517" s="21">
        <v>22258.71</v>
      </c>
    </row>
    <row r="518" spans="1:11" x14ac:dyDescent="0.35">
      <c r="A518" t="s">
        <v>586</v>
      </c>
      <c r="B518" t="s">
        <v>593</v>
      </c>
      <c r="C518" t="s">
        <v>594</v>
      </c>
      <c r="D518" s="4">
        <v>22606</v>
      </c>
      <c r="E518" s="4">
        <v>22602.6</v>
      </c>
      <c r="F518" s="4">
        <v>23176.799999999999</v>
      </c>
      <c r="G518" s="4">
        <v>12888.7</v>
      </c>
      <c r="H518" s="4">
        <v>23893.5</v>
      </c>
      <c r="I518" s="4">
        <v>24571</v>
      </c>
      <c r="J518" s="4">
        <v>11861.64</v>
      </c>
      <c r="K518" s="21">
        <v>25430.99</v>
      </c>
    </row>
    <row r="519" spans="1:11" x14ac:dyDescent="0.35">
      <c r="A519" t="s">
        <v>586</v>
      </c>
      <c r="B519" t="s">
        <v>595</v>
      </c>
      <c r="C519" t="s">
        <v>596</v>
      </c>
      <c r="D519" s="4">
        <v>28739.22</v>
      </c>
      <c r="E519" s="4">
        <v>28739.22</v>
      </c>
      <c r="F519" s="4">
        <v>29451.24</v>
      </c>
      <c r="G519" s="4">
        <v>8425.08</v>
      </c>
      <c r="H519" s="4">
        <v>19183.88</v>
      </c>
      <c r="I519" s="4">
        <v>19966</v>
      </c>
      <c r="J519" s="4">
        <v>9639</v>
      </c>
      <c r="K519" s="21">
        <v>20664.810000000001</v>
      </c>
    </row>
    <row r="520" spans="1:11" x14ac:dyDescent="0.35">
      <c r="A520" t="s">
        <v>586</v>
      </c>
      <c r="B520" t="s">
        <v>307</v>
      </c>
      <c r="C520" t="s">
        <v>597</v>
      </c>
      <c r="D520" s="4">
        <v>11936.53</v>
      </c>
      <c r="E520" s="4">
        <v>11936.53</v>
      </c>
      <c r="F520" s="4">
        <v>12121.36</v>
      </c>
      <c r="G520" s="4">
        <v>5955.66</v>
      </c>
      <c r="H520" s="4">
        <v>12225</v>
      </c>
      <c r="I520" s="4">
        <v>12424</v>
      </c>
      <c r="J520" s="4">
        <v>5948.25</v>
      </c>
      <c r="K520" s="21">
        <v>14418.17</v>
      </c>
    </row>
    <row r="521" spans="1:11" x14ac:dyDescent="0.35">
      <c r="A521" t="s">
        <v>586</v>
      </c>
      <c r="B521" t="s">
        <v>356</v>
      </c>
      <c r="C521" t="s">
        <v>598</v>
      </c>
      <c r="D521" s="4">
        <v>10871.76</v>
      </c>
      <c r="E521" s="4">
        <v>10871.76</v>
      </c>
      <c r="F521" s="4">
        <v>21525.13</v>
      </c>
      <c r="G521" s="4">
        <v>9958.74</v>
      </c>
      <c r="H521" s="4">
        <v>12829.96</v>
      </c>
      <c r="I521" s="4">
        <v>11403</v>
      </c>
      <c r="J521" s="4">
        <v>5460</v>
      </c>
      <c r="K521" s="21">
        <v>11802.11</v>
      </c>
    </row>
    <row r="522" spans="1:11" ht="16" x14ac:dyDescent="0.5">
      <c r="A522" t="s">
        <v>586</v>
      </c>
      <c r="B522" t="s">
        <v>51</v>
      </c>
      <c r="C522" t="s">
        <v>599</v>
      </c>
      <c r="D522" s="5">
        <v>2700</v>
      </c>
      <c r="E522" s="5">
        <v>2209.46</v>
      </c>
      <c r="F522" s="5">
        <v>2700</v>
      </c>
      <c r="G522" s="5">
        <v>506.76</v>
      </c>
      <c r="H522" s="5">
        <v>668.92</v>
      </c>
      <c r="I522" s="5">
        <v>2700</v>
      </c>
      <c r="J522" s="5">
        <v>0</v>
      </c>
      <c r="K522" s="19">
        <v>2900</v>
      </c>
    </row>
    <row r="523" spans="1:11" x14ac:dyDescent="0.35">
      <c r="A523" s="1" t="s">
        <v>812</v>
      </c>
      <c r="D523" s="7">
        <f t="shared" ref="D523:I523" si="136">SUBTOTAL(9,D514:D522)</f>
        <v>180020</v>
      </c>
      <c r="E523" s="7">
        <f t="shared" si="136"/>
        <v>166421.46</v>
      </c>
      <c r="F523" s="7">
        <f t="shared" si="136"/>
        <v>182407.14</v>
      </c>
      <c r="G523" s="7">
        <f t="shared" si="136"/>
        <v>85843.28</v>
      </c>
      <c r="H523" s="7">
        <f t="shared" si="136"/>
        <v>170449.08000000002</v>
      </c>
      <c r="I523" s="7">
        <f t="shared" si="136"/>
        <v>188836</v>
      </c>
      <c r="J523" s="7">
        <f t="shared" ref="J523:K523" si="137">SUBTOTAL(9,J514:J522)</f>
        <v>89695.58</v>
      </c>
      <c r="K523" s="20">
        <f t="shared" si="137"/>
        <v>197110.11</v>
      </c>
    </row>
    <row r="524" spans="1:11" x14ac:dyDescent="0.35">
      <c r="A524" s="1"/>
      <c r="D524" s="4"/>
      <c r="E524" s="4"/>
      <c r="F524" s="4"/>
      <c r="G524" s="4"/>
      <c r="H524" s="4"/>
      <c r="I524" s="4"/>
      <c r="J524" s="4"/>
      <c r="K524" s="21"/>
    </row>
    <row r="525" spans="1:11" x14ac:dyDescent="0.35">
      <c r="A525" t="s">
        <v>600</v>
      </c>
      <c r="B525" t="s">
        <v>266</v>
      </c>
      <c r="C525" t="s">
        <v>601</v>
      </c>
      <c r="D525" s="4">
        <v>5393.21</v>
      </c>
      <c r="E525" s="4">
        <v>1969.82</v>
      </c>
      <c r="F525" s="4">
        <v>5482.62</v>
      </c>
      <c r="G525" s="4">
        <v>1059.72</v>
      </c>
      <c r="H525" s="4">
        <v>2036.26</v>
      </c>
      <c r="I525" s="4">
        <v>3500</v>
      </c>
      <c r="J525" s="4">
        <v>1317.08</v>
      </c>
      <c r="K525" s="21">
        <v>3500</v>
      </c>
    </row>
    <row r="526" spans="1:11" x14ac:dyDescent="0.35">
      <c r="A526" t="s">
        <v>600</v>
      </c>
      <c r="B526" t="s">
        <v>322</v>
      </c>
      <c r="C526" t="s">
        <v>602</v>
      </c>
      <c r="D526" s="4">
        <v>11400</v>
      </c>
      <c r="E526" s="4">
        <v>7670.55</v>
      </c>
      <c r="F526" s="4">
        <v>13000</v>
      </c>
      <c r="G526" s="4">
        <v>2216.6999999999998</v>
      </c>
      <c r="H526" s="4">
        <v>18444.93</v>
      </c>
      <c r="I526" s="4">
        <v>13000</v>
      </c>
      <c r="J526" s="4">
        <v>4730.93</v>
      </c>
      <c r="K526" s="21">
        <v>15000</v>
      </c>
    </row>
    <row r="527" spans="1:11" x14ac:dyDescent="0.35">
      <c r="A527" t="s">
        <v>600</v>
      </c>
      <c r="B527" t="s">
        <v>324</v>
      </c>
      <c r="C527" t="s">
        <v>603</v>
      </c>
      <c r="D527" s="4">
        <v>300</v>
      </c>
      <c r="E527" s="4">
        <v>97.46</v>
      </c>
      <c r="F527" s="4">
        <v>300</v>
      </c>
      <c r="G527" s="4">
        <v>128.44</v>
      </c>
      <c r="H527" s="4">
        <v>331.76</v>
      </c>
      <c r="I527" s="4">
        <v>300</v>
      </c>
      <c r="J527" s="4">
        <v>76.209999999999994</v>
      </c>
      <c r="K527" s="21">
        <v>300</v>
      </c>
    </row>
    <row r="528" spans="1:11" x14ac:dyDescent="0.35">
      <c r="A528" t="s">
        <v>600</v>
      </c>
      <c r="B528" t="s">
        <v>326</v>
      </c>
      <c r="C528" t="s">
        <v>604</v>
      </c>
      <c r="D528" s="4">
        <v>375</v>
      </c>
      <c r="E528" s="4">
        <v>84.77</v>
      </c>
      <c r="F528" s="4">
        <v>350</v>
      </c>
      <c r="G528" s="4">
        <v>224.67</v>
      </c>
      <c r="H528" s="4">
        <v>580.04999999999995</v>
      </c>
      <c r="I528" s="4">
        <v>400</v>
      </c>
      <c r="J528" s="4">
        <v>133.44</v>
      </c>
      <c r="K528" s="21">
        <v>400</v>
      </c>
    </row>
    <row r="529" spans="1:11" x14ac:dyDescent="0.35">
      <c r="A529" t="s">
        <v>600</v>
      </c>
      <c r="B529" t="s">
        <v>59</v>
      </c>
      <c r="C529" t="s">
        <v>605</v>
      </c>
      <c r="D529" s="4">
        <v>0</v>
      </c>
      <c r="E529" s="4">
        <v>0</v>
      </c>
      <c r="F529" s="4">
        <v>0</v>
      </c>
      <c r="G529" s="4">
        <v>0</v>
      </c>
      <c r="H529" s="4"/>
      <c r="I529" s="4">
        <v>300</v>
      </c>
      <c r="J529" s="4">
        <v>0</v>
      </c>
      <c r="K529" s="21">
        <v>300</v>
      </c>
    </row>
    <row r="530" spans="1:11" x14ac:dyDescent="0.35">
      <c r="A530" t="s">
        <v>600</v>
      </c>
      <c r="B530" t="s">
        <v>399</v>
      </c>
      <c r="C530" t="s">
        <v>606</v>
      </c>
      <c r="D530" s="4">
        <v>1350</v>
      </c>
      <c r="E530" s="4">
        <v>1287.73</v>
      </c>
      <c r="F530" s="4">
        <v>1200</v>
      </c>
      <c r="G530" s="4">
        <v>832</v>
      </c>
      <c r="H530" s="4">
        <v>1181</v>
      </c>
      <c r="I530" s="4">
        <v>1200</v>
      </c>
      <c r="J530" s="4">
        <v>437.5</v>
      </c>
      <c r="K530" s="21">
        <v>1200</v>
      </c>
    </row>
    <row r="531" spans="1:11" x14ac:dyDescent="0.35">
      <c r="A531" t="s">
        <v>600</v>
      </c>
      <c r="B531" t="s">
        <v>607</v>
      </c>
      <c r="C531" t="s">
        <v>608</v>
      </c>
      <c r="D531" s="4">
        <v>1363.5</v>
      </c>
      <c r="E531" s="4">
        <v>1267.3800000000001</v>
      </c>
      <c r="F531" s="4">
        <v>1000</v>
      </c>
      <c r="G531" s="4">
        <v>0</v>
      </c>
      <c r="H531" s="4">
        <v>165</v>
      </c>
      <c r="I531" s="4">
        <v>1000</v>
      </c>
      <c r="J531" s="4">
        <v>0</v>
      </c>
      <c r="K531" s="21">
        <v>750</v>
      </c>
    </row>
    <row r="532" spans="1:11" x14ac:dyDescent="0.35">
      <c r="A532" t="s">
        <v>600</v>
      </c>
      <c r="B532" t="s">
        <v>85</v>
      </c>
      <c r="C532" t="s">
        <v>609</v>
      </c>
      <c r="D532" s="4">
        <v>1750</v>
      </c>
      <c r="E532" s="4">
        <v>1486.48</v>
      </c>
      <c r="F532" s="4">
        <v>1700</v>
      </c>
      <c r="G532" s="4">
        <v>1158.96</v>
      </c>
      <c r="H532" s="4">
        <v>1663.56</v>
      </c>
      <c r="I532" s="4">
        <v>2000</v>
      </c>
      <c r="J532" s="4">
        <v>491.87</v>
      </c>
      <c r="K532" s="21">
        <v>2000</v>
      </c>
    </row>
    <row r="533" spans="1:11" x14ac:dyDescent="0.35">
      <c r="A533" t="s">
        <v>600</v>
      </c>
      <c r="B533" t="s">
        <v>136</v>
      </c>
      <c r="C533" t="s">
        <v>610</v>
      </c>
      <c r="D533" s="4">
        <v>100</v>
      </c>
      <c r="E533" s="4">
        <v>0</v>
      </c>
      <c r="F533" s="4">
        <v>100</v>
      </c>
      <c r="G533" s="4">
        <v>0</v>
      </c>
      <c r="H533" s="4"/>
      <c r="I533" s="4">
        <v>0</v>
      </c>
      <c r="J533" s="4">
        <v>0</v>
      </c>
      <c r="K533" s="21"/>
    </row>
    <row r="534" spans="1:11" x14ac:dyDescent="0.35">
      <c r="A534" t="s">
        <v>600</v>
      </c>
      <c r="B534" t="s">
        <v>286</v>
      </c>
      <c r="C534" t="s">
        <v>611</v>
      </c>
      <c r="D534" s="4">
        <v>102192</v>
      </c>
      <c r="E534" s="4">
        <v>101842.98</v>
      </c>
      <c r="F534" s="4">
        <v>2500</v>
      </c>
      <c r="G534" s="4">
        <v>75</v>
      </c>
      <c r="H534" s="4">
        <v>3016.97</v>
      </c>
      <c r="I534" s="4">
        <v>2500</v>
      </c>
      <c r="J534" s="4">
        <v>150</v>
      </c>
      <c r="K534" s="21">
        <v>2000</v>
      </c>
    </row>
    <row r="535" spans="1:11" x14ac:dyDescent="0.35">
      <c r="A535" t="s">
        <v>600</v>
      </c>
      <c r="B535" t="s">
        <v>336</v>
      </c>
      <c r="C535" t="s">
        <v>612</v>
      </c>
      <c r="D535" s="4">
        <v>5823.84</v>
      </c>
      <c r="E535" s="4">
        <v>2225.71</v>
      </c>
      <c r="F535" s="4">
        <v>7800</v>
      </c>
      <c r="G535" s="4">
        <v>2200.2600000000002</v>
      </c>
      <c r="H535" s="4">
        <v>5479.11</v>
      </c>
      <c r="I535" s="4">
        <v>6000</v>
      </c>
      <c r="J535" s="4">
        <v>2866.7</v>
      </c>
      <c r="K535" s="21">
        <v>6000</v>
      </c>
    </row>
    <row r="536" spans="1:11" x14ac:dyDescent="0.35">
      <c r="A536" t="s">
        <v>600</v>
      </c>
      <c r="B536" t="s">
        <v>533</v>
      </c>
      <c r="C536" t="s">
        <v>613</v>
      </c>
      <c r="D536" s="4">
        <v>2150</v>
      </c>
      <c r="E536" s="4">
        <v>382.2</v>
      </c>
      <c r="F536" s="4">
        <v>2000</v>
      </c>
      <c r="G536" s="4">
        <v>164.68</v>
      </c>
      <c r="H536" s="4">
        <v>768.53</v>
      </c>
      <c r="I536" s="4">
        <v>0</v>
      </c>
      <c r="J536" s="4">
        <v>35</v>
      </c>
      <c r="K536" s="21"/>
    </row>
    <row r="537" spans="1:11" x14ac:dyDescent="0.35">
      <c r="A537" t="s">
        <v>600</v>
      </c>
      <c r="B537" t="s">
        <v>29</v>
      </c>
      <c r="C537" t="s">
        <v>614</v>
      </c>
      <c r="D537" s="4">
        <v>21</v>
      </c>
      <c r="E537" s="4">
        <v>0</v>
      </c>
      <c r="F537" s="4">
        <v>100</v>
      </c>
      <c r="G537" s="4">
        <v>0</v>
      </c>
      <c r="H537" s="4"/>
      <c r="I537" s="4">
        <v>0</v>
      </c>
      <c r="J537" s="4">
        <v>0</v>
      </c>
      <c r="K537" s="21"/>
    </row>
    <row r="538" spans="1:11" x14ac:dyDescent="0.35">
      <c r="A538" t="s">
        <v>600</v>
      </c>
      <c r="B538" t="s">
        <v>31</v>
      </c>
      <c r="C538" t="s">
        <v>615</v>
      </c>
      <c r="D538" s="4">
        <v>415.5</v>
      </c>
      <c r="E538" s="4">
        <v>200</v>
      </c>
      <c r="F538" s="4">
        <v>450</v>
      </c>
      <c r="G538" s="4">
        <v>415.2</v>
      </c>
      <c r="H538" s="4">
        <v>415.2</v>
      </c>
      <c r="I538" s="4">
        <v>500</v>
      </c>
      <c r="J538" s="4">
        <v>0</v>
      </c>
      <c r="K538" s="21">
        <v>500</v>
      </c>
    </row>
    <row r="539" spans="1:11" x14ac:dyDescent="0.35">
      <c r="A539" t="s">
        <v>600</v>
      </c>
      <c r="B539" t="s">
        <v>33</v>
      </c>
      <c r="C539" t="s">
        <v>616</v>
      </c>
      <c r="D539" s="4">
        <v>500</v>
      </c>
      <c r="E539" s="4">
        <v>0</v>
      </c>
      <c r="F539" s="4">
        <v>500</v>
      </c>
      <c r="G539" s="4">
        <v>0</v>
      </c>
      <c r="H539" s="4">
        <v>130</v>
      </c>
      <c r="I539" s="4">
        <v>400</v>
      </c>
      <c r="J539" s="4">
        <v>0</v>
      </c>
      <c r="K539" s="21">
        <v>450</v>
      </c>
    </row>
    <row r="540" spans="1:11" x14ac:dyDescent="0.35">
      <c r="A540" t="s">
        <v>600</v>
      </c>
      <c r="B540" t="s">
        <v>348</v>
      </c>
      <c r="C540" t="s">
        <v>617</v>
      </c>
      <c r="D540" s="4">
        <v>2826.16</v>
      </c>
      <c r="E540" s="4">
        <v>2347.16</v>
      </c>
      <c r="F540" s="4">
        <v>1300</v>
      </c>
      <c r="G540" s="4">
        <v>586.4</v>
      </c>
      <c r="H540" s="4">
        <v>1626.35</v>
      </c>
      <c r="I540" s="4">
        <v>1500</v>
      </c>
      <c r="J540" s="4">
        <v>438</v>
      </c>
      <c r="K540" s="21"/>
    </row>
    <row r="541" spans="1:11" ht="16" x14ac:dyDescent="0.5">
      <c r="A541" t="s">
        <v>600</v>
      </c>
      <c r="B541" t="s">
        <v>350</v>
      </c>
      <c r="C541" t="s">
        <v>618</v>
      </c>
      <c r="D541" s="5">
        <v>5000</v>
      </c>
      <c r="E541" s="5">
        <v>953.54</v>
      </c>
      <c r="F541" s="5">
        <v>0</v>
      </c>
      <c r="G541" s="5">
        <v>0</v>
      </c>
      <c r="H541" s="30"/>
      <c r="I541" s="5">
        <v>0</v>
      </c>
      <c r="J541" s="5">
        <v>0</v>
      </c>
      <c r="K541" s="26"/>
    </row>
    <row r="542" spans="1:11" x14ac:dyDescent="0.35">
      <c r="A542" s="1" t="s">
        <v>813</v>
      </c>
      <c r="D542" s="7">
        <f t="shared" ref="D542:I542" si="138">SUBTOTAL(9,D525:D541)</f>
        <v>140960.21</v>
      </c>
      <c r="E542" s="7">
        <f t="shared" si="138"/>
        <v>121815.78</v>
      </c>
      <c r="F542" s="7">
        <f t="shared" si="138"/>
        <v>37782.619999999995</v>
      </c>
      <c r="G542" s="7">
        <f t="shared" si="138"/>
        <v>9062.0300000000007</v>
      </c>
      <c r="H542" s="7">
        <f t="shared" si="138"/>
        <v>35838.719999999994</v>
      </c>
      <c r="I542" s="7">
        <f t="shared" si="138"/>
        <v>32600</v>
      </c>
      <c r="J542" s="7">
        <f t="shared" ref="J542:K542" si="139">SUBTOTAL(9,J525:J541)</f>
        <v>10676.73</v>
      </c>
      <c r="K542" s="20">
        <f t="shared" si="139"/>
        <v>32400</v>
      </c>
    </row>
    <row r="543" spans="1:11" x14ac:dyDescent="0.35">
      <c r="A543" s="1"/>
      <c r="D543" s="4"/>
      <c r="E543" s="4"/>
      <c r="F543" s="4"/>
      <c r="G543" s="4"/>
      <c r="H543" s="4"/>
      <c r="I543" s="4"/>
      <c r="J543" s="4"/>
      <c r="K543" s="21"/>
    </row>
    <row r="544" spans="1:11" x14ac:dyDescent="0.35">
      <c r="A544" t="s">
        <v>619</v>
      </c>
      <c r="B544" t="s">
        <v>41</v>
      </c>
      <c r="C544" t="s">
        <v>620</v>
      </c>
      <c r="D544" s="4">
        <v>16952</v>
      </c>
      <c r="E544" s="4">
        <v>15328.05</v>
      </c>
      <c r="F544" s="4">
        <v>18928.3</v>
      </c>
      <c r="G544" s="4">
        <v>9957.7800000000007</v>
      </c>
      <c r="H544" s="4">
        <v>19721.41</v>
      </c>
      <c r="I544" s="4">
        <v>19300</v>
      </c>
      <c r="J544" s="4">
        <v>9334.77</v>
      </c>
      <c r="K544" s="21">
        <v>23010.81</v>
      </c>
    </row>
    <row r="545" spans="1:11" ht="16" x14ac:dyDescent="0.5">
      <c r="A545" t="s">
        <v>619</v>
      </c>
      <c r="B545" t="s">
        <v>51</v>
      </c>
      <c r="C545" t="s">
        <v>621</v>
      </c>
      <c r="D545" s="5">
        <v>305</v>
      </c>
      <c r="E545" s="5">
        <v>304.05</v>
      </c>
      <c r="F545" s="5">
        <v>305</v>
      </c>
      <c r="G545" s="5">
        <v>0</v>
      </c>
      <c r="H545" s="33">
        <v>0</v>
      </c>
      <c r="I545" s="5">
        <v>0</v>
      </c>
      <c r="J545" s="5">
        <v>0</v>
      </c>
      <c r="K545" s="19">
        <v>0</v>
      </c>
    </row>
    <row r="546" spans="1:11" x14ac:dyDescent="0.35">
      <c r="A546" s="1" t="s">
        <v>814</v>
      </c>
      <c r="D546" s="7">
        <f t="shared" ref="D546:I546" si="140">SUBTOTAL(9,D544:D545)</f>
        <v>17257</v>
      </c>
      <c r="E546" s="7">
        <f t="shared" si="140"/>
        <v>15632.099999999999</v>
      </c>
      <c r="F546" s="7">
        <f t="shared" si="140"/>
        <v>19233.3</v>
      </c>
      <c r="G546" s="7">
        <f t="shared" si="140"/>
        <v>9957.7800000000007</v>
      </c>
      <c r="H546" s="7">
        <f t="shared" si="140"/>
        <v>19721.41</v>
      </c>
      <c r="I546" s="7">
        <f t="shared" si="140"/>
        <v>19300</v>
      </c>
      <c r="J546" s="7">
        <f t="shared" ref="J546:K546" si="141">SUBTOTAL(9,J544:J545)</f>
        <v>9334.77</v>
      </c>
      <c r="K546" s="20">
        <f t="shared" si="141"/>
        <v>23010.81</v>
      </c>
    </row>
    <row r="547" spans="1:11" x14ac:dyDescent="0.35">
      <c r="A547" s="1"/>
      <c r="D547" s="4"/>
      <c r="E547" s="4"/>
      <c r="F547" s="4"/>
      <c r="G547" s="4"/>
      <c r="H547" s="4"/>
      <c r="I547" s="4"/>
      <c r="J547" s="4"/>
      <c r="K547" s="21"/>
    </row>
    <row r="548" spans="1:11" x14ac:dyDescent="0.35">
      <c r="A548" t="s">
        <v>622</v>
      </c>
      <c r="B548" t="s">
        <v>31</v>
      </c>
      <c r="C548" t="s">
        <v>623</v>
      </c>
      <c r="D548" s="4">
        <v>90</v>
      </c>
      <c r="E548" s="4">
        <v>0</v>
      </c>
      <c r="F548" s="4">
        <v>95</v>
      </c>
      <c r="G548" s="4">
        <v>35</v>
      </c>
      <c r="H548" s="4">
        <v>816.44</v>
      </c>
      <c r="I548" s="4">
        <v>180</v>
      </c>
      <c r="J548" s="4">
        <v>0</v>
      </c>
      <c r="K548" s="21">
        <v>680</v>
      </c>
    </row>
    <row r="549" spans="1:11" x14ac:dyDescent="0.35">
      <c r="A549" t="s">
        <v>622</v>
      </c>
      <c r="B549" t="s">
        <v>624</v>
      </c>
      <c r="C549" t="s">
        <v>625</v>
      </c>
      <c r="D549" s="4">
        <v>2500</v>
      </c>
      <c r="E549" s="4">
        <v>0</v>
      </c>
      <c r="F549" s="4">
        <v>2495</v>
      </c>
      <c r="G549" s="4">
        <v>0</v>
      </c>
      <c r="H549" s="4"/>
      <c r="I549" s="4">
        <v>2500</v>
      </c>
      <c r="J549" s="4">
        <v>0</v>
      </c>
      <c r="K549" s="21">
        <v>2500</v>
      </c>
    </row>
    <row r="550" spans="1:11" ht="16" x14ac:dyDescent="0.5">
      <c r="A550" t="s">
        <v>622</v>
      </c>
      <c r="B550" t="s">
        <v>626</v>
      </c>
      <c r="C550" t="s">
        <v>627</v>
      </c>
      <c r="D550" s="5">
        <v>396406.41</v>
      </c>
      <c r="E550" s="5">
        <v>305560.31</v>
      </c>
      <c r="F550" s="5">
        <v>376728.62</v>
      </c>
      <c r="G550" s="5">
        <v>102674.02</v>
      </c>
      <c r="H550" s="5">
        <v>214583.57</v>
      </c>
      <c r="I550" s="5">
        <v>310000</v>
      </c>
      <c r="J550" s="5">
        <v>49549.54</v>
      </c>
      <c r="K550" s="19">
        <v>160000</v>
      </c>
    </row>
    <row r="551" spans="1:11" x14ac:dyDescent="0.35">
      <c r="A551" s="1" t="s">
        <v>815</v>
      </c>
      <c r="D551" s="7">
        <f t="shared" ref="D551:I551" si="142">SUBTOTAL(9,D548:D550)</f>
        <v>398996.41</v>
      </c>
      <c r="E551" s="7">
        <f t="shared" si="142"/>
        <v>305560.31</v>
      </c>
      <c r="F551" s="7">
        <f t="shared" si="142"/>
        <v>379318.62</v>
      </c>
      <c r="G551" s="7">
        <f t="shared" si="142"/>
        <v>102709.02</v>
      </c>
      <c r="H551" s="7">
        <f t="shared" si="142"/>
        <v>215400.01</v>
      </c>
      <c r="I551" s="7">
        <f t="shared" si="142"/>
        <v>312680</v>
      </c>
      <c r="J551" s="7">
        <f t="shared" ref="J551:K551" si="143">SUBTOTAL(9,J548:J550)</f>
        <v>49549.54</v>
      </c>
      <c r="K551" s="20">
        <f t="shared" si="143"/>
        <v>163180</v>
      </c>
    </row>
    <row r="552" spans="1:11" x14ac:dyDescent="0.35">
      <c r="A552" s="1"/>
      <c r="D552" s="4"/>
      <c r="E552" s="4"/>
      <c r="F552" s="4"/>
      <c r="G552" s="4"/>
      <c r="H552" s="4"/>
      <c r="I552" s="4"/>
      <c r="J552" s="4"/>
      <c r="K552" s="21"/>
    </row>
    <row r="553" spans="1:11" x14ac:dyDescent="0.35">
      <c r="A553" t="s">
        <v>628</v>
      </c>
      <c r="B553" t="s">
        <v>41</v>
      </c>
      <c r="C553" t="s">
        <v>629</v>
      </c>
      <c r="D553" s="4">
        <v>64560.959999999999</v>
      </c>
      <c r="E553" s="4">
        <v>64545.47</v>
      </c>
      <c r="F553" s="4">
        <v>67150.080000000002</v>
      </c>
      <c r="G553" s="4">
        <v>32674.560000000001</v>
      </c>
      <c r="H553" s="4">
        <v>67150.080000000002</v>
      </c>
      <c r="I553" s="4">
        <v>68820</v>
      </c>
      <c r="J553" s="4">
        <v>33223.68</v>
      </c>
      <c r="K553" s="21">
        <v>71228.7</v>
      </c>
    </row>
    <row r="554" spans="1:11" x14ac:dyDescent="0.35">
      <c r="A554" t="s">
        <v>628</v>
      </c>
      <c r="B554" t="s">
        <v>588</v>
      </c>
      <c r="C554" t="s">
        <v>630</v>
      </c>
      <c r="D554" s="4">
        <v>16105.8</v>
      </c>
      <c r="E554" s="4">
        <v>16105.8</v>
      </c>
      <c r="F554" s="4">
        <v>16367.83</v>
      </c>
      <c r="G554" s="4">
        <v>7999.8</v>
      </c>
      <c r="H554" s="4">
        <v>16385.52</v>
      </c>
      <c r="I554" s="4">
        <v>16775</v>
      </c>
      <c r="J554" s="4">
        <v>8121.31</v>
      </c>
      <c r="K554" s="21">
        <v>17362.13</v>
      </c>
    </row>
    <row r="555" spans="1:11" x14ac:dyDescent="0.35">
      <c r="A555" t="s">
        <v>628</v>
      </c>
      <c r="B555" t="s">
        <v>45</v>
      </c>
      <c r="C555" t="s">
        <v>631</v>
      </c>
      <c r="D555" s="4">
        <v>35279</v>
      </c>
      <c r="E555" s="4">
        <v>35274.620000000003</v>
      </c>
      <c r="F555" s="4">
        <v>64978</v>
      </c>
      <c r="G555" s="4">
        <v>30256.32</v>
      </c>
      <c r="H555" s="4">
        <v>64576.62</v>
      </c>
      <c r="I555" s="4">
        <v>66100</v>
      </c>
      <c r="J555" s="4">
        <v>31916.93</v>
      </c>
      <c r="K555" s="21">
        <v>68413.5</v>
      </c>
    </row>
    <row r="556" spans="1:11" x14ac:dyDescent="0.35">
      <c r="A556" t="s">
        <v>628</v>
      </c>
      <c r="B556" t="s">
        <v>632</v>
      </c>
      <c r="C556" t="s">
        <v>633</v>
      </c>
      <c r="D556" s="4">
        <v>10849</v>
      </c>
      <c r="E556" s="4">
        <v>10828.46</v>
      </c>
      <c r="F556" s="4">
        <v>11124.86</v>
      </c>
      <c r="G556" s="4">
        <v>5434.56</v>
      </c>
      <c r="H556" s="4">
        <v>11162.16</v>
      </c>
      <c r="I556" s="4">
        <v>11400</v>
      </c>
      <c r="J556" s="4">
        <v>5505.5</v>
      </c>
      <c r="K556" s="21">
        <v>11799</v>
      </c>
    </row>
    <row r="557" spans="1:11" x14ac:dyDescent="0.35">
      <c r="A557" t="s">
        <v>628</v>
      </c>
      <c r="B557" t="s">
        <v>307</v>
      </c>
      <c r="C557" t="s">
        <v>634</v>
      </c>
      <c r="D557" s="4">
        <v>37972.370000000003</v>
      </c>
      <c r="E557" s="4">
        <v>37968.9</v>
      </c>
      <c r="F557" s="4">
        <v>13906</v>
      </c>
      <c r="G557" s="4">
        <v>7923</v>
      </c>
      <c r="H557" s="4">
        <v>13959.36</v>
      </c>
      <c r="I557" s="4">
        <v>14251</v>
      </c>
      <c r="J557" s="4">
        <v>6897.8</v>
      </c>
      <c r="K557" s="21">
        <v>14749.79</v>
      </c>
    </row>
    <row r="558" spans="1:11" x14ac:dyDescent="0.35">
      <c r="A558" t="s">
        <v>628</v>
      </c>
      <c r="B558" t="s">
        <v>635</v>
      </c>
      <c r="C558" t="s">
        <v>636</v>
      </c>
      <c r="D558" s="4">
        <v>1205.79</v>
      </c>
      <c r="E558" s="4">
        <v>1205.79</v>
      </c>
      <c r="F558" s="4">
        <v>2061.16</v>
      </c>
      <c r="G558" s="4">
        <v>2061.16</v>
      </c>
      <c r="H558" s="4">
        <v>2061.16</v>
      </c>
      <c r="I558" s="4">
        <v>2000</v>
      </c>
      <c r="J558" s="4">
        <v>419.12</v>
      </c>
      <c r="K558" s="21">
        <v>1500</v>
      </c>
    </row>
    <row r="559" spans="1:11" x14ac:dyDescent="0.35">
      <c r="A559" t="s">
        <v>628</v>
      </c>
      <c r="B559" t="s">
        <v>447</v>
      </c>
      <c r="C559" t="s">
        <v>637</v>
      </c>
      <c r="D559" s="4">
        <v>2759.41</v>
      </c>
      <c r="E559" s="4">
        <v>2409.52</v>
      </c>
      <c r="F559" s="4">
        <v>3038.84</v>
      </c>
      <c r="G559" s="4">
        <v>1618.51</v>
      </c>
      <c r="H559" s="4">
        <v>3004.11</v>
      </c>
      <c r="I559" s="4">
        <v>3100</v>
      </c>
      <c r="J559" s="4">
        <v>1197.8399999999999</v>
      </c>
      <c r="K559" s="21">
        <v>2800</v>
      </c>
    </row>
    <row r="560" spans="1:11" ht="16" x14ac:dyDescent="0.5">
      <c r="A560" t="s">
        <v>628</v>
      </c>
      <c r="B560" t="s">
        <v>51</v>
      </c>
      <c r="C560" t="s">
        <v>638</v>
      </c>
      <c r="D560" s="5">
        <v>1600</v>
      </c>
      <c r="E560" s="5">
        <v>1584.97</v>
      </c>
      <c r="F560" s="5">
        <v>1750</v>
      </c>
      <c r="G560" s="5">
        <v>1037.8399999999999</v>
      </c>
      <c r="H560" s="5">
        <v>1423.04</v>
      </c>
      <c r="I560" s="5">
        <v>1750</v>
      </c>
      <c r="J560" s="5">
        <v>1199.8399999999999</v>
      </c>
      <c r="K560" s="19">
        <v>3885</v>
      </c>
    </row>
    <row r="561" spans="1:11" x14ac:dyDescent="0.35">
      <c r="A561" s="1" t="s">
        <v>816</v>
      </c>
      <c r="D561" s="7">
        <f t="shared" ref="D561:I561" si="144">SUBTOTAL(9,D553:D560)</f>
        <v>170332.33000000002</v>
      </c>
      <c r="E561" s="7">
        <f t="shared" si="144"/>
        <v>169923.53</v>
      </c>
      <c r="F561" s="7">
        <f t="shared" si="144"/>
        <v>180376.77000000002</v>
      </c>
      <c r="G561" s="7">
        <f t="shared" si="144"/>
        <v>89005.749999999985</v>
      </c>
      <c r="H561" s="7">
        <f t="shared" si="144"/>
        <v>179722.05</v>
      </c>
      <c r="I561" s="7">
        <f t="shared" si="144"/>
        <v>184196</v>
      </c>
      <c r="J561" s="7">
        <f t="shared" ref="J561" si="145">SUBTOTAL(9,J553:J560)</f>
        <v>88482.01999999999</v>
      </c>
      <c r="K561" s="20">
        <f>SUBTOTAL(9,K553:K560)</f>
        <v>191738.12000000002</v>
      </c>
    </row>
    <row r="562" spans="1:11" x14ac:dyDescent="0.35">
      <c r="A562" s="1"/>
      <c r="D562" s="4"/>
      <c r="E562" s="4"/>
      <c r="F562" s="4"/>
      <c r="G562" s="4"/>
      <c r="H562" s="4"/>
      <c r="I562" s="4"/>
      <c r="J562" s="4"/>
      <c r="K562" s="21"/>
    </row>
    <row r="563" spans="1:11" x14ac:dyDescent="0.35">
      <c r="A563" t="s">
        <v>639</v>
      </c>
      <c r="B563" t="s">
        <v>266</v>
      </c>
      <c r="C563" t="s">
        <v>640</v>
      </c>
      <c r="D563" s="4">
        <v>1777.24</v>
      </c>
      <c r="E563" s="4">
        <v>1388.91</v>
      </c>
      <c r="F563" s="4">
        <v>1699.27</v>
      </c>
      <c r="G563" s="4">
        <v>747.19</v>
      </c>
      <c r="H563" s="4">
        <v>1435.73</v>
      </c>
      <c r="I563" s="4">
        <v>1500</v>
      </c>
      <c r="J563" s="4">
        <v>928.64</v>
      </c>
      <c r="K563" s="21">
        <v>1500</v>
      </c>
    </row>
    <row r="564" spans="1:11" x14ac:dyDescent="0.35">
      <c r="A564" t="s">
        <v>639</v>
      </c>
      <c r="B564" t="s">
        <v>322</v>
      </c>
      <c r="C564" t="s">
        <v>641</v>
      </c>
      <c r="D564" s="4">
        <v>8000</v>
      </c>
      <c r="E564" s="4">
        <v>4632.71</v>
      </c>
      <c r="F564" s="4">
        <v>8000</v>
      </c>
      <c r="G564" s="4">
        <v>865.86</v>
      </c>
      <c r="H564" s="4">
        <v>7191.55</v>
      </c>
      <c r="I564" s="4">
        <v>6000</v>
      </c>
      <c r="J564" s="4">
        <v>0</v>
      </c>
      <c r="K564" s="21">
        <v>8000</v>
      </c>
    </row>
    <row r="565" spans="1:11" x14ac:dyDescent="0.35">
      <c r="A565" t="s">
        <v>639</v>
      </c>
      <c r="B565" t="s">
        <v>324</v>
      </c>
      <c r="C565" t="s">
        <v>642</v>
      </c>
      <c r="D565" s="4">
        <v>250</v>
      </c>
      <c r="E565" s="4">
        <v>113.05</v>
      </c>
      <c r="F565" s="4">
        <v>250</v>
      </c>
      <c r="G565" s="4">
        <v>40.51</v>
      </c>
      <c r="H565" s="4">
        <v>157.47</v>
      </c>
      <c r="I565" s="4">
        <v>200</v>
      </c>
      <c r="J565" s="4">
        <v>62.38</v>
      </c>
      <c r="K565" s="21">
        <v>200</v>
      </c>
    </row>
    <row r="566" spans="1:11" x14ac:dyDescent="0.35">
      <c r="A566" t="s">
        <v>639</v>
      </c>
      <c r="B566" t="s">
        <v>326</v>
      </c>
      <c r="C566" t="s">
        <v>643</v>
      </c>
      <c r="D566" s="4">
        <v>350</v>
      </c>
      <c r="E566" s="4">
        <v>100.65</v>
      </c>
      <c r="F566" s="4">
        <v>350</v>
      </c>
      <c r="G566" s="4">
        <v>70.540000000000006</v>
      </c>
      <c r="H566" s="4">
        <v>187.23</v>
      </c>
      <c r="I566" s="4">
        <v>300</v>
      </c>
      <c r="J566" s="4">
        <v>108.63</v>
      </c>
      <c r="K566" s="21">
        <v>250</v>
      </c>
    </row>
    <row r="567" spans="1:11" x14ac:dyDescent="0.35">
      <c r="A567" t="s">
        <v>639</v>
      </c>
      <c r="B567" t="s">
        <v>276</v>
      </c>
      <c r="C567" t="s">
        <v>644</v>
      </c>
      <c r="D567" s="4">
        <v>4500</v>
      </c>
      <c r="E567" s="4">
        <v>4408.07</v>
      </c>
      <c r="F567" s="4">
        <v>4250</v>
      </c>
      <c r="G567" s="4">
        <v>531.41</v>
      </c>
      <c r="H567" s="4">
        <v>1873.23</v>
      </c>
      <c r="I567" s="4">
        <v>4250</v>
      </c>
      <c r="J567" s="4">
        <v>6187.16</v>
      </c>
      <c r="K567" s="21">
        <v>4250</v>
      </c>
    </row>
    <row r="568" spans="1:11" x14ac:dyDescent="0.35">
      <c r="A568" t="s">
        <v>639</v>
      </c>
      <c r="B568" t="s">
        <v>329</v>
      </c>
      <c r="C568" t="s">
        <v>645</v>
      </c>
      <c r="D568" s="4">
        <v>1000</v>
      </c>
      <c r="E568" s="4">
        <v>771.36</v>
      </c>
      <c r="F568" s="4">
        <v>1000</v>
      </c>
      <c r="G568" s="4">
        <v>648.25</v>
      </c>
      <c r="H568" s="4">
        <v>976.7</v>
      </c>
      <c r="I568" s="4">
        <v>1000</v>
      </c>
      <c r="J568" s="4">
        <v>99.23</v>
      </c>
      <c r="K568" s="21">
        <v>1000</v>
      </c>
    </row>
    <row r="569" spans="1:11" x14ac:dyDescent="0.35">
      <c r="A569" t="s">
        <v>639</v>
      </c>
      <c r="B569" t="s">
        <v>59</v>
      </c>
      <c r="C569" t="s">
        <v>646</v>
      </c>
      <c r="D569" s="4">
        <v>2000</v>
      </c>
      <c r="E569" s="4">
        <v>1173.55</v>
      </c>
      <c r="F569" s="4">
        <v>1900</v>
      </c>
      <c r="G569" s="4">
        <v>654.88</v>
      </c>
      <c r="H569" s="4">
        <v>1902.99</v>
      </c>
      <c r="I569" s="4">
        <v>1900</v>
      </c>
      <c r="J569" s="4">
        <v>1570.43</v>
      </c>
      <c r="K569" s="21">
        <v>1750</v>
      </c>
    </row>
    <row r="570" spans="1:11" x14ac:dyDescent="0.35">
      <c r="A570" t="s">
        <v>639</v>
      </c>
      <c r="B570" t="s">
        <v>399</v>
      </c>
      <c r="C570" t="s">
        <v>647</v>
      </c>
      <c r="D570" s="4">
        <v>413.23</v>
      </c>
      <c r="E570" s="4">
        <v>413.23</v>
      </c>
      <c r="F570" s="4">
        <v>350</v>
      </c>
      <c r="G570" s="4">
        <v>0</v>
      </c>
      <c r="H570" s="4">
        <v>291</v>
      </c>
      <c r="I570" s="4">
        <v>350</v>
      </c>
      <c r="J570" s="4">
        <v>0</v>
      </c>
      <c r="K570" s="21">
        <v>350</v>
      </c>
    </row>
    <row r="571" spans="1:11" x14ac:dyDescent="0.35">
      <c r="A571" t="s">
        <v>639</v>
      </c>
      <c r="B571" t="s">
        <v>85</v>
      </c>
      <c r="C571" t="s">
        <v>648</v>
      </c>
      <c r="D571" s="4">
        <v>11339.39</v>
      </c>
      <c r="E571" s="4">
        <v>11339.39</v>
      </c>
      <c r="F571" s="4">
        <v>11750</v>
      </c>
      <c r="G571" s="4">
        <v>9600.74</v>
      </c>
      <c r="H571" s="4">
        <v>11677.18</v>
      </c>
      <c r="I571" s="4">
        <v>13000</v>
      </c>
      <c r="J571" s="4">
        <v>11628.37</v>
      </c>
      <c r="K571" s="21">
        <v>13000</v>
      </c>
    </row>
    <row r="572" spans="1:11" x14ac:dyDescent="0.35">
      <c r="A572" t="s">
        <v>639</v>
      </c>
      <c r="B572" t="s">
        <v>158</v>
      </c>
      <c r="C572" t="s">
        <v>649</v>
      </c>
      <c r="D572" s="4">
        <v>300</v>
      </c>
      <c r="E572" s="4">
        <v>299.39999999999998</v>
      </c>
      <c r="F572" s="4">
        <v>300</v>
      </c>
      <c r="G572" s="4">
        <v>124.75</v>
      </c>
      <c r="H572" s="4">
        <v>299.39999999999998</v>
      </c>
      <c r="I572" s="4">
        <v>300</v>
      </c>
      <c r="J572" s="4">
        <v>174.65</v>
      </c>
      <c r="K572" s="21">
        <v>300</v>
      </c>
    </row>
    <row r="573" spans="1:11" x14ac:dyDescent="0.35">
      <c r="A573" t="s">
        <v>639</v>
      </c>
      <c r="B573" t="s">
        <v>136</v>
      </c>
      <c r="C573" t="s">
        <v>650</v>
      </c>
      <c r="D573" s="4">
        <v>250</v>
      </c>
      <c r="E573" s="4">
        <v>0</v>
      </c>
      <c r="F573" s="4">
        <v>200</v>
      </c>
      <c r="G573" s="4">
        <v>0</v>
      </c>
      <c r="H573" s="4"/>
      <c r="I573" s="4">
        <v>100</v>
      </c>
      <c r="J573" s="4">
        <v>0</v>
      </c>
      <c r="K573" s="21">
        <v>50</v>
      </c>
    </row>
    <row r="574" spans="1:11" x14ac:dyDescent="0.35">
      <c r="A574" t="s">
        <v>639</v>
      </c>
      <c r="B574" t="s">
        <v>64</v>
      </c>
      <c r="C574" t="s">
        <v>651</v>
      </c>
      <c r="D574" s="4">
        <v>1517.87</v>
      </c>
      <c r="E574" s="4">
        <v>1517.87</v>
      </c>
      <c r="F574" s="4">
        <v>1500</v>
      </c>
      <c r="G574" s="4">
        <v>534.21</v>
      </c>
      <c r="H574" s="4">
        <v>1204.56</v>
      </c>
      <c r="I574" s="4">
        <v>1500</v>
      </c>
      <c r="J574" s="4">
        <v>441.68</v>
      </c>
      <c r="K574" s="21">
        <v>1400</v>
      </c>
    </row>
    <row r="575" spans="1:11" x14ac:dyDescent="0.35">
      <c r="A575" t="s">
        <v>639</v>
      </c>
      <c r="B575" t="s">
        <v>66</v>
      </c>
      <c r="C575" t="s">
        <v>652</v>
      </c>
      <c r="D575" s="4">
        <v>982.13</v>
      </c>
      <c r="E575" s="4">
        <v>974.41</v>
      </c>
      <c r="F575" s="4">
        <v>1000</v>
      </c>
      <c r="G575" s="4">
        <v>396.87</v>
      </c>
      <c r="H575" s="4">
        <v>1183.07</v>
      </c>
      <c r="I575" s="4">
        <v>1000</v>
      </c>
      <c r="J575" s="4">
        <v>297.72000000000003</v>
      </c>
      <c r="K575" s="21">
        <v>1000</v>
      </c>
    </row>
    <row r="576" spans="1:11" x14ac:dyDescent="0.35">
      <c r="A576" t="s">
        <v>639</v>
      </c>
      <c r="B576" t="s">
        <v>68</v>
      </c>
      <c r="C576" t="s">
        <v>653</v>
      </c>
      <c r="D576" s="4">
        <v>1750</v>
      </c>
      <c r="E576" s="4">
        <v>746.68</v>
      </c>
      <c r="F576" s="4">
        <v>1750</v>
      </c>
      <c r="G576" s="4">
        <v>457.2</v>
      </c>
      <c r="H576" s="4">
        <v>843.75</v>
      </c>
      <c r="I576" s="4">
        <v>1500</v>
      </c>
      <c r="J576" s="4">
        <v>12.71</v>
      </c>
      <c r="K576" s="21">
        <v>1350</v>
      </c>
    </row>
    <row r="577" spans="1:11" x14ac:dyDescent="0.35">
      <c r="A577" t="s">
        <v>639</v>
      </c>
      <c r="B577" t="s">
        <v>654</v>
      </c>
      <c r="C577" t="s">
        <v>655</v>
      </c>
      <c r="D577" s="4">
        <v>14000</v>
      </c>
      <c r="E577" s="4">
        <v>13999.98</v>
      </c>
      <c r="F577" s="4">
        <v>15000</v>
      </c>
      <c r="G577" s="4">
        <v>14939.4</v>
      </c>
      <c r="H577" s="4">
        <v>14939.4</v>
      </c>
      <c r="I577" s="4">
        <v>18000</v>
      </c>
      <c r="J577" s="4">
        <v>11561.08</v>
      </c>
      <c r="K577" s="21">
        <v>18000</v>
      </c>
    </row>
    <row r="578" spans="1:11" x14ac:dyDescent="0.35">
      <c r="A578" t="s">
        <v>639</v>
      </c>
      <c r="B578" t="s">
        <v>27</v>
      </c>
      <c r="C578" t="s">
        <v>656</v>
      </c>
      <c r="D578" s="4">
        <v>3100</v>
      </c>
      <c r="E578" s="4">
        <v>2160.3000000000002</v>
      </c>
      <c r="F578" s="4">
        <v>3000</v>
      </c>
      <c r="G578" s="4">
        <v>2498.77</v>
      </c>
      <c r="H578" s="4">
        <v>2824.37</v>
      </c>
      <c r="I578" s="4">
        <v>3000</v>
      </c>
      <c r="J578" s="4">
        <v>5003.26</v>
      </c>
      <c r="K578" s="21">
        <v>3000</v>
      </c>
    </row>
    <row r="579" spans="1:11" x14ac:dyDescent="0.35">
      <c r="A579" t="s">
        <v>639</v>
      </c>
      <c r="B579" t="s">
        <v>657</v>
      </c>
      <c r="C579" t="s">
        <v>658</v>
      </c>
      <c r="D579" s="4">
        <v>504.24</v>
      </c>
      <c r="E579" s="4">
        <v>504.24</v>
      </c>
      <c r="F579" s="4">
        <v>1000</v>
      </c>
      <c r="G579" s="4">
        <v>680.89</v>
      </c>
      <c r="H579" s="4">
        <v>977.03</v>
      </c>
      <c r="I579" s="4">
        <v>1200</v>
      </c>
      <c r="J579" s="4">
        <v>789.61</v>
      </c>
      <c r="K579" s="21">
        <v>1100</v>
      </c>
    </row>
    <row r="580" spans="1:11" x14ac:dyDescent="0.35">
      <c r="A580" t="s">
        <v>639</v>
      </c>
      <c r="B580" t="s">
        <v>29</v>
      </c>
      <c r="C580" t="s">
        <v>659</v>
      </c>
      <c r="D580" s="4">
        <v>300</v>
      </c>
      <c r="E580" s="4">
        <v>0</v>
      </c>
      <c r="F580" s="4">
        <v>200</v>
      </c>
      <c r="G580" s="4">
        <v>0</v>
      </c>
      <c r="H580" s="4"/>
      <c r="I580" s="4">
        <v>200</v>
      </c>
      <c r="J580" s="4">
        <v>52.5</v>
      </c>
      <c r="K580" s="21">
        <v>200</v>
      </c>
    </row>
    <row r="581" spans="1:11" x14ac:dyDescent="0.35">
      <c r="A581" t="s">
        <v>639</v>
      </c>
      <c r="B581" t="s">
        <v>31</v>
      </c>
      <c r="C581" t="s">
        <v>660</v>
      </c>
      <c r="D581" s="4">
        <v>350</v>
      </c>
      <c r="E581" s="4">
        <v>0</v>
      </c>
      <c r="F581" s="4">
        <v>250</v>
      </c>
      <c r="G581" s="4">
        <v>0</v>
      </c>
      <c r="H581" s="4"/>
      <c r="I581" s="4">
        <v>250</v>
      </c>
      <c r="J581" s="4">
        <v>0</v>
      </c>
      <c r="K581" s="21">
        <v>300</v>
      </c>
    </row>
    <row r="582" spans="1:11" ht="16" x14ac:dyDescent="0.5">
      <c r="A582" t="s">
        <v>639</v>
      </c>
      <c r="B582" t="s">
        <v>33</v>
      </c>
      <c r="C582" t="s">
        <v>661</v>
      </c>
      <c r="D582" s="5">
        <v>143.13999999999999</v>
      </c>
      <c r="E582" s="5">
        <v>107.96</v>
      </c>
      <c r="F582" s="5">
        <v>250</v>
      </c>
      <c r="G582" s="5">
        <v>0</v>
      </c>
      <c r="H582" s="30"/>
      <c r="I582" s="5">
        <v>250</v>
      </c>
      <c r="J582" s="5">
        <v>0</v>
      </c>
      <c r="K582" s="19">
        <v>250</v>
      </c>
    </row>
    <row r="583" spans="1:11" x14ac:dyDescent="0.35">
      <c r="A583" s="1" t="s">
        <v>817</v>
      </c>
      <c r="D583" s="7">
        <f t="shared" ref="D583:I583" si="146">SUBTOTAL(9,D563:D582)</f>
        <v>52827.24</v>
      </c>
      <c r="E583" s="7">
        <f t="shared" si="146"/>
        <v>44651.759999999995</v>
      </c>
      <c r="F583" s="7">
        <f t="shared" si="146"/>
        <v>53999.270000000004</v>
      </c>
      <c r="G583" s="7">
        <f t="shared" si="146"/>
        <v>32791.47</v>
      </c>
      <c r="H583" s="7">
        <f t="shared" si="146"/>
        <v>47964.66</v>
      </c>
      <c r="I583" s="7">
        <f t="shared" si="146"/>
        <v>55800</v>
      </c>
      <c r="J583" s="7">
        <f t="shared" ref="J583:K583" si="147">SUBTOTAL(9,J563:J582)</f>
        <v>38918.050000000003</v>
      </c>
      <c r="K583" s="20">
        <f t="shared" si="147"/>
        <v>57250</v>
      </c>
    </row>
    <row r="584" spans="1:11" x14ac:dyDescent="0.35">
      <c r="A584" s="1"/>
      <c r="D584" s="4"/>
      <c r="E584" s="4"/>
      <c r="F584" s="4"/>
      <c r="G584" s="4"/>
      <c r="H584" s="4"/>
      <c r="I584" s="4"/>
      <c r="J584" s="4"/>
      <c r="K584" s="21"/>
    </row>
    <row r="585" spans="1:11" ht="16" x14ac:dyDescent="0.5">
      <c r="A585" t="s">
        <v>662</v>
      </c>
      <c r="B585" t="s">
        <v>85</v>
      </c>
      <c r="C585" t="s">
        <v>663</v>
      </c>
      <c r="D585" s="5">
        <v>4036</v>
      </c>
      <c r="E585" s="5">
        <v>0</v>
      </c>
      <c r="F585" s="5">
        <v>4036</v>
      </c>
      <c r="G585" s="5">
        <v>3003.2</v>
      </c>
      <c r="H585" s="5">
        <v>3984.63</v>
      </c>
      <c r="I585" s="5">
        <v>4050</v>
      </c>
      <c r="J585" s="5">
        <v>1755.82</v>
      </c>
      <c r="K585" s="19">
        <v>8698.36</v>
      </c>
    </row>
    <row r="586" spans="1:11" x14ac:dyDescent="0.35">
      <c r="A586" s="1" t="s">
        <v>818</v>
      </c>
      <c r="D586" s="7">
        <f t="shared" ref="D586:I586" si="148">SUBTOTAL(9,D585:D585)</f>
        <v>4036</v>
      </c>
      <c r="E586" s="7">
        <f t="shared" si="148"/>
        <v>0</v>
      </c>
      <c r="F586" s="7">
        <f t="shared" si="148"/>
        <v>4036</v>
      </c>
      <c r="G586" s="7">
        <f t="shared" si="148"/>
        <v>3003.2</v>
      </c>
      <c r="H586" s="7">
        <f t="shared" si="148"/>
        <v>3984.63</v>
      </c>
      <c r="I586" s="7">
        <f t="shared" si="148"/>
        <v>4050</v>
      </c>
      <c r="J586" s="7">
        <f t="shared" ref="J586:K586" si="149">SUBTOTAL(9,J585:J585)</f>
        <v>1755.82</v>
      </c>
      <c r="K586" s="20">
        <f t="shared" si="149"/>
        <v>8698.36</v>
      </c>
    </row>
    <row r="587" spans="1:11" x14ac:dyDescent="0.35">
      <c r="A587" s="1"/>
      <c r="D587" s="4"/>
      <c r="E587" s="4"/>
      <c r="F587" s="4"/>
      <c r="G587" s="4"/>
      <c r="H587" s="4"/>
      <c r="I587" s="4"/>
      <c r="J587" s="4"/>
      <c r="K587" s="21"/>
    </row>
    <row r="588" spans="1:11" ht="16" x14ac:dyDescent="0.5">
      <c r="A588" t="s">
        <v>664</v>
      </c>
      <c r="B588" t="s">
        <v>33</v>
      </c>
      <c r="C588" t="s">
        <v>665</v>
      </c>
      <c r="D588" s="5">
        <v>1000</v>
      </c>
      <c r="E588" s="5">
        <v>450</v>
      </c>
      <c r="F588" s="5">
        <v>1000</v>
      </c>
      <c r="G588" s="5">
        <v>225</v>
      </c>
      <c r="H588" s="5">
        <v>450</v>
      </c>
      <c r="I588" s="5">
        <v>1000</v>
      </c>
      <c r="J588" s="5">
        <v>375</v>
      </c>
      <c r="K588" s="19">
        <v>1000</v>
      </c>
    </row>
    <row r="589" spans="1:11" x14ac:dyDescent="0.35">
      <c r="A589" s="1" t="s">
        <v>819</v>
      </c>
      <c r="D589" s="7">
        <f t="shared" ref="D589:I589" si="150">SUBTOTAL(9,D588:D588)</f>
        <v>1000</v>
      </c>
      <c r="E589" s="7">
        <f t="shared" si="150"/>
        <v>450</v>
      </c>
      <c r="F589" s="7">
        <f t="shared" si="150"/>
        <v>1000</v>
      </c>
      <c r="G589" s="7">
        <f t="shared" si="150"/>
        <v>225</v>
      </c>
      <c r="H589" s="7">
        <f t="shared" si="150"/>
        <v>450</v>
      </c>
      <c r="I589" s="7">
        <f t="shared" si="150"/>
        <v>1000</v>
      </c>
      <c r="J589" s="7">
        <f t="shared" ref="J589:K589" si="151">SUBTOTAL(9,J588:J588)</f>
        <v>375</v>
      </c>
      <c r="K589" s="20">
        <f t="shared" si="151"/>
        <v>1000</v>
      </c>
    </row>
    <row r="590" spans="1:11" x14ac:dyDescent="0.35">
      <c r="A590" s="1"/>
      <c r="D590" s="4"/>
      <c r="E590" s="4"/>
      <c r="F590" s="4"/>
      <c r="G590" s="4"/>
      <c r="H590" s="4"/>
      <c r="I590" s="4"/>
      <c r="J590" s="4"/>
      <c r="K590" s="21"/>
    </row>
    <row r="591" spans="1:11" x14ac:dyDescent="0.35">
      <c r="A591" t="s">
        <v>666</v>
      </c>
      <c r="B591" t="s">
        <v>61</v>
      </c>
      <c r="C591" t="s">
        <v>667</v>
      </c>
      <c r="D591" s="4">
        <v>0</v>
      </c>
      <c r="E591" s="4">
        <v>0</v>
      </c>
      <c r="F591" s="4">
        <v>0</v>
      </c>
      <c r="G591" s="4">
        <v>0</v>
      </c>
      <c r="H591" s="4"/>
      <c r="I591" s="4">
        <v>137718</v>
      </c>
      <c r="J591" s="4">
        <v>0</v>
      </c>
      <c r="K591" s="21">
        <v>279579</v>
      </c>
    </row>
    <row r="592" spans="1:11" ht="16" x14ac:dyDescent="0.5">
      <c r="A592" t="s">
        <v>666</v>
      </c>
      <c r="B592" t="s">
        <v>668</v>
      </c>
      <c r="C592" t="s">
        <v>669</v>
      </c>
      <c r="D592" s="5">
        <v>788863</v>
      </c>
      <c r="E592" s="5">
        <v>782680.67</v>
      </c>
      <c r="F592" s="5">
        <v>703772</v>
      </c>
      <c r="G592" s="5">
        <v>509338.52</v>
      </c>
      <c r="H592" s="5">
        <v>699952.38</v>
      </c>
      <c r="I592" s="5">
        <v>554652.89</v>
      </c>
      <c r="J592" s="5">
        <v>217307.9</v>
      </c>
      <c r="K592" s="19">
        <v>602647.74</v>
      </c>
    </row>
    <row r="593" spans="1:11" x14ac:dyDescent="0.35">
      <c r="A593" s="1" t="s">
        <v>820</v>
      </c>
      <c r="D593" s="7">
        <f t="shared" ref="D593:I593" si="152">SUBTOTAL(9,D591:D592)</f>
        <v>788863</v>
      </c>
      <c r="E593" s="7">
        <f t="shared" si="152"/>
        <v>782680.67</v>
      </c>
      <c r="F593" s="7">
        <f t="shared" si="152"/>
        <v>703772</v>
      </c>
      <c r="G593" s="7">
        <f t="shared" si="152"/>
        <v>509338.52</v>
      </c>
      <c r="H593" s="7">
        <f t="shared" si="152"/>
        <v>699952.38</v>
      </c>
      <c r="I593" s="7">
        <f t="shared" si="152"/>
        <v>692370.89</v>
      </c>
      <c r="J593" s="7">
        <f t="shared" ref="J593:K593" si="153">SUBTOTAL(9,J591:J592)</f>
        <v>217307.9</v>
      </c>
      <c r="K593" s="20">
        <f t="shared" si="153"/>
        <v>882226.74</v>
      </c>
    </row>
    <row r="594" spans="1:11" x14ac:dyDescent="0.35">
      <c r="A594" s="1"/>
      <c r="D594" s="4"/>
      <c r="E594" s="4"/>
      <c r="F594" s="4"/>
      <c r="G594" s="4"/>
      <c r="H594" s="4"/>
      <c r="I594" s="4"/>
      <c r="J594" s="4"/>
      <c r="K594" s="21"/>
    </row>
    <row r="595" spans="1:11" x14ac:dyDescent="0.35">
      <c r="A595" t="s">
        <v>670</v>
      </c>
      <c r="B595" t="s">
        <v>671</v>
      </c>
      <c r="C595" t="s">
        <v>672</v>
      </c>
      <c r="D595" s="4">
        <v>117920</v>
      </c>
      <c r="E595" s="4">
        <v>96875.68</v>
      </c>
      <c r="F595" s="4">
        <v>90288</v>
      </c>
      <c r="G595" s="4">
        <v>38203.120000000003</v>
      </c>
      <c r="H595" s="4">
        <v>93652.17</v>
      </c>
      <c r="I595" s="4">
        <v>74733.13</v>
      </c>
      <c r="J595" s="4">
        <v>0</v>
      </c>
      <c r="K595" s="21">
        <v>142800</v>
      </c>
    </row>
    <row r="596" spans="1:11" x14ac:dyDescent="0.35">
      <c r="A596" t="s">
        <v>670</v>
      </c>
      <c r="B596" t="s">
        <v>673</v>
      </c>
      <c r="C596" t="s">
        <v>674</v>
      </c>
      <c r="D596" s="4">
        <v>22000</v>
      </c>
      <c r="E596" s="4">
        <v>14506.29</v>
      </c>
      <c r="F596" s="4">
        <v>6409</v>
      </c>
      <c r="G596" s="4">
        <v>1389.76</v>
      </c>
      <c r="H596" s="4">
        <v>5652.69</v>
      </c>
      <c r="I596" s="4">
        <v>22460</v>
      </c>
      <c r="J596" s="4">
        <v>0</v>
      </c>
      <c r="K596" s="21">
        <v>113570</v>
      </c>
    </row>
    <row r="597" spans="1:11" ht="16" x14ac:dyDescent="0.5">
      <c r="A597" t="s">
        <v>670</v>
      </c>
      <c r="B597" t="s">
        <v>675</v>
      </c>
      <c r="C597" t="s">
        <v>676</v>
      </c>
      <c r="D597" s="5">
        <v>15000</v>
      </c>
      <c r="E597" s="5">
        <v>6058.7</v>
      </c>
      <c r="F597" s="5">
        <v>15000</v>
      </c>
      <c r="G597" s="5">
        <v>1455.19</v>
      </c>
      <c r="H597" s="5">
        <v>4845.1000000000004</v>
      </c>
      <c r="I597" s="5">
        <v>15000</v>
      </c>
      <c r="J597" s="5">
        <v>839.91</v>
      </c>
      <c r="K597" s="19">
        <v>15000</v>
      </c>
    </row>
    <row r="598" spans="1:11" x14ac:dyDescent="0.35">
      <c r="A598" s="1" t="s">
        <v>821</v>
      </c>
      <c r="D598" s="7">
        <f t="shared" ref="D598:I598" si="154">SUBTOTAL(9,D595:D597)</f>
        <v>154920</v>
      </c>
      <c r="E598" s="7">
        <f t="shared" si="154"/>
        <v>117440.67</v>
      </c>
      <c r="F598" s="7">
        <f t="shared" si="154"/>
        <v>111697</v>
      </c>
      <c r="G598" s="7">
        <f t="shared" si="154"/>
        <v>41048.070000000007</v>
      </c>
      <c r="H598" s="7">
        <f t="shared" si="154"/>
        <v>104149.96</v>
      </c>
      <c r="I598" s="7">
        <f t="shared" si="154"/>
        <v>112193.13</v>
      </c>
      <c r="J598" s="7">
        <f t="shared" ref="J598:K598" si="155">SUBTOTAL(9,J595:J597)</f>
        <v>839.91</v>
      </c>
      <c r="K598" s="20">
        <f t="shared" si="155"/>
        <v>271370</v>
      </c>
    </row>
    <row r="599" spans="1:11" x14ac:dyDescent="0.35">
      <c r="A599" s="1"/>
      <c r="D599" s="4"/>
      <c r="E599" s="4"/>
      <c r="F599" s="4"/>
      <c r="G599" s="4"/>
      <c r="H599" s="4"/>
      <c r="I599" s="4"/>
      <c r="J599" s="4"/>
      <c r="K599" s="21"/>
    </row>
    <row r="600" spans="1:11" x14ac:dyDescent="0.35">
      <c r="A600" t="s">
        <v>677</v>
      </c>
      <c r="B600" t="s">
        <v>678</v>
      </c>
      <c r="C600" t="s">
        <v>679</v>
      </c>
      <c r="D600" s="4">
        <v>996357</v>
      </c>
      <c r="E600" s="4">
        <v>899698</v>
      </c>
      <c r="F600" s="4">
        <v>889165</v>
      </c>
      <c r="G600" s="4">
        <v>418825</v>
      </c>
      <c r="H600" s="4">
        <v>841804</v>
      </c>
      <c r="I600" s="4">
        <v>820252</v>
      </c>
      <c r="J600" s="4">
        <v>356855</v>
      </c>
      <c r="K600" s="21">
        <v>799962</v>
      </c>
    </row>
    <row r="601" spans="1:11" x14ac:dyDescent="0.35">
      <c r="A601" t="s">
        <v>677</v>
      </c>
      <c r="B601" t="s">
        <v>680</v>
      </c>
      <c r="C601" t="s">
        <v>681</v>
      </c>
      <c r="D601" s="4">
        <v>304482</v>
      </c>
      <c r="E601" s="4">
        <v>284920</v>
      </c>
      <c r="F601" s="4">
        <v>320675</v>
      </c>
      <c r="G601" s="4">
        <v>143636</v>
      </c>
      <c r="H601" s="4">
        <v>225575</v>
      </c>
      <c r="I601" s="4">
        <v>257976</v>
      </c>
      <c r="J601" s="4">
        <v>77715</v>
      </c>
      <c r="K601" s="21">
        <v>146274</v>
      </c>
    </row>
    <row r="602" spans="1:11" ht="16" x14ac:dyDescent="0.5">
      <c r="A602" t="s">
        <v>677</v>
      </c>
      <c r="B602" t="s">
        <v>682</v>
      </c>
      <c r="C602" t="s">
        <v>683</v>
      </c>
      <c r="D602" s="5">
        <v>15022</v>
      </c>
      <c r="E602" s="5">
        <v>15022</v>
      </c>
      <c r="F602" s="5">
        <v>15385</v>
      </c>
      <c r="G602" s="5">
        <v>7812</v>
      </c>
      <c r="H602" s="5">
        <v>16156</v>
      </c>
      <c r="I602" s="5">
        <v>16802</v>
      </c>
      <c r="J602" s="5">
        <v>7200</v>
      </c>
      <c r="K602" s="19">
        <v>17699</v>
      </c>
    </row>
    <row r="603" spans="1:11" x14ac:dyDescent="0.35">
      <c r="A603" s="1" t="s">
        <v>822</v>
      </c>
      <c r="D603" s="7">
        <f t="shared" ref="D603:I603" si="156">SUBTOTAL(9,D600:D602)</f>
        <v>1315861</v>
      </c>
      <c r="E603" s="7">
        <f t="shared" si="156"/>
        <v>1199640</v>
      </c>
      <c r="F603" s="7">
        <f t="shared" si="156"/>
        <v>1225225</v>
      </c>
      <c r="G603" s="7">
        <f t="shared" si="156"/>
        <v>570273</v>
      </c>
      <c r="H603" s="7">
        <f t="shared" si="156"/>
        <v>1083535</v>
      </c>
      <c r="I603" s="7">
        <f t="shared" si="156"/>
        <v>1095030</v>
      </c>
      <c r="J603" s="7">
        <f t="shared" ref="J603:K603" si="157">SUBTOTAL(9,J600:J602)</f>
        <v>441770</v>
      </c>
      <c r="K603" s="20">
        <f t="shared" si="157"/>
        <v>963935</v>
      </c>
    </row>
    <row r="604" spans="1:11" x14ac:dyDescent="0.35">
      <c r="A604" s="1"/>
      <c r="D604" s="4"/>
      <c r="E604" s="4"/>
      <c r="F604" s="4"/>
      <c r="G604" s="4"/>
      <c r="H604" s="4"/>
      <c r="I604" s="4"/>
      <c r="J604" s="4"/>
      <c r="K604" s="21"/>
    </row>
    <row r="605" spans="1:11" x14ac:dyDescent="0.35">
      <c r="A605" t="s">
        <v>684</v>
      </c>
      <c r="B605" t="s">
        <v>685</v>
      </c>
      <c r="C605" t="s">
        <v>686</v>
      </c>
      <c r="D605" s="4">
        <v>2608</v>
      </c>
      <c r="E605" s="4">
        <v>2608</v>
      </c>
      <c r="F605" s="4">
        <v>2677</v>
      </c>
      <c r="G605" s="4">
        <v>1344</v>
      </c>
      <c r="H605" s="4">
        <v>2677</v>
      </c>
      <c r="I605" s="4">
        <v>2607</v>
      </c>
      <c r="J605" s="4">
        <v>1090</v>
      </c>
      <c r="K605" s="21">
        <v>2735</v>
      </c>
    </row>
    <row r="606" spans="1:11" ht="16" x14ac:dyDescent="0.5">
      <c r="A606" t="s">
        <v>684</v>
      </c>
      <c r="B606" t="s">
        <v>687</v>
      </c>
      <c r="C606" t="s">
        <v>688</v>
      </c>
      <c r="D606" s="5">
        <v>17640</v>
      </c>
      <c r="E606" s="5">
        <v>17640</v>
      </c>
      <c r="F606" s="5">
        <v>17640</v>
      </c>
      <c r="G606" s="5">
        <v>9628</v>
      </c>
      <c r="H606" s="5">
        <v>19660</v>
      </c>
      <c r="I606" s="5">
        <v>19660</v>
      </c>
      <c r="J606" s="5">
        <v>8192</v>
      </c>
      <c r="K606" s="19">
        <v>15940</v>
      </c>
    </row>
    <row r="607" spans="1:11" x14ac:dyDescent="0.35">
      <c r="A607" s="1" t="s">
        <v>823</v>
      </c>
      <c r="D607" s="7">
        <f t="shared" ref="D607:I607" si="158">SUBTOTAL(9,D605:D606)</f>
        <v>20248</v>
      </c>
      <c r="E607" s="7">
        <f t="shared" si="158"/>
        <v>20248</v>
      </c>
      <c r="F607" s="7">
        <f t="shared" si="158"/>
        <v>20317</v>
      </c>
      <c r="G607" s="7">
        <f t="shared" si="158"/>
        <v>10972</v>
      </c>
      <c r="H607" s="7">
        <f t="shared" si="158"/>
        <v>22337</v>
      </c>
      <c r="I607" s="7">
        <f t="shared" si="158"/>
        <v>22267</v>
      </c>
      <c r="J607" s="7">
        <f t="shared" ref="J607:K607" si="159">SUBTOTAL(9,J605:J606)</f>
        <v>9282</v>
      </c>
      <c r="K607" s="20">
        <f t="shared" si="159"/>
        <v>18675</v>
      </c>
    </row>
    <row r="608" spans="1:11" x14ac:dyDescent="0.35">
      <c r="A608" s="1"/>
      <c r="D608" s="4"/>
      <c r="E608" s="4"/>
      <c r="F608" s="4"/>
      <c r="G608" s="4"/>
      <c r="H608" s="4"/>
      <c r="I608" s="4"/>
      <c r="J608" s="4"/>
      <c r="K608" s="21"/>
    </row>
    <row r="609" spans="1:11" x14ac:dyDescent="0.35">
      <c r="A609" t="s">
        <v>689</v>
      </c>
      <c r="B609" t="s">
        <v>690</v>
      </c>
      <c r="C609" t="s">
        <v>691</v>
      </c>
      <c r="D609" s="4">
        <v>3605</v>
      </c>
      <c r="E609" s="4">
        <v>3604.68</v>
      </c>
      <c r="F609" s="4">
        <v>3700</v>
      </c>
      <c r="G609" s="4">
        <v>0</v>
      </c>
      <c r="H609" s="4">
        <v>3694.8</v>
      </c>
      <c r="I609" s="4">
        <v>3600</v>
      </c>
      <c r="J609" s="4">
        <v>3596.08</v>
      </c>
      <c r="K609" s="21">
        <v>3600</v>
      </c>
    </row>
    <row r="610" spans="1:11" ht="16" x14ac:dyDescent="0.5">
      <c r="A610" t="s">
        <v>689</v>
      </c>
      <c r="B610" t="s">
        <v>692</v>
      </c>
      <c r="C610" t="s">
        <v>693</v>
      </c>
      <c r="D610" s="5">
        <v>35217</v>
      </c>
      <c r="E610" s="5">
        <v>32517</v>
      </c>
      <c r="F610" s="5">
        <v>37000</v>
      </c>
      <c r="G610" s="5">
        <v>19192.8</v>
      </c>
      <c r="H610" s="5">
        <v>30990</v>
      </c>
      <c r="I610" s="5">
        <v>29133</v>
      </c>
      <c r="J610" s="5">
        <v>12140</v>
      </c>
      <c r="K610" s="19">
        <v>19873</v>
      </c>
    </row>
    <row r="611" spans="1:11" x14ac:dyDescent="0.35">
      <c r="A611" s="1" t="s">
        <v>824</v>
      </c>
      <c r="D611" s="7">
        <f t="shared" ref="D611:I611" si="160">SUBTOTAL(9,D609:D610)</f>
        <v>38822</v>
      </c>
      <c r="E611" s="7">
        <f t="shared" si="160"/>
        <v>36121.68</v>
      </c>
      <c r="F611" s="7">
        <f t="shared" si="160"/>
        <v>40700</v>
      </c>
      <c r="G611" s="7">
        <f t="shared" si="160"/>
        <v>19192.8</v>
      </c>
      <c r="H611" s="7">
        <f t="shared" si="160"/>
        <v>34684.800000000003</v>
      </c>
      <c r="I611" s="7">
        <f t="shared" si="160"/>
        <v>32733</v>
      </c>
      <c r="J611" s="7">
        <f t="shared" ref="J611:K611" si="161">SUBTOTAL(9,J609:J610)</f>
        <v>15736.08</v>
      </c>
      <c r="K611" s="20">
        <f t="shared" si="161"/>
        <v>23473</v>
      </c>
    </row>
    <row r="612" spans="1:11" x14ac:dyDescent="0.35">
      <c r="A612" s="1"/>
      <c r="D612" s="4"/>
      <c r="E612" s="4"/>
      <c r="F612" s="4"/>
      <c r="G612" s="4"/>
      <c r="H612" s="4"/>
      <c r="I612" s="4"/>
      <c r="J612" s="4"/>
      <c r="K612" s="4"/>
    </row>
    <row r="613" spans="1:11" x14ac:dyDescent="0.35">
      <c r="A613" t="s">
        <v>694</v>
      </c>
      <c r="B613" t="s">
        <v>695</v>
      </c>
      <c r="C613" t="s">
        <v>696</v>
      </c>
      <c r="D613" s="4">
        <v>1643462</v>
      </c>
      <c r="E613" s="4">
        <v>1643462</v>
      </c>
      <c r="F613" s="4">
        <v>1865573</v>
      </c>
      <c r="G613" s="4">
        <v>1799757</v>
      </c>
      <c r="H613" s="4">
        <v>1799757</v>
      </c>
      <c r="I613" s="4">
        <v>1984206</v>
      </c>
      <c r="J613" s="4">
        <v>1984206</v>
      </c>
      <c r="K613" s="4">
        <v>2029979</v>
      </c>
    </row>
    <row r="614" spans="1:11" ht="16" x14ac:dyDescent="0.5">
      <c r="A614" t="s">
        <v>694</v>
      </c>
      <c r="B614" t="s">
        <v>697</v>
      </c>
      <c r="C614" t="s">
        <v>698</v>
      </c>
      <c r="D614" s="5">
        <v>63221</v>
      </c>
      <c r="E614" s="5">
        <v>63221</v>
      </c>
      <c r="F614" s="5">
        <v>68000</v>
      </c>
      <c r="G614" s="5">
        <v>65816</v>
      </c>
      <c r="H614" s="5">
        <v>65816</v>
      </c>
      <c r="I614" s="5">
        <v>68778</v>
      </c>
      <c r="J614" s="5">
        <v>68778</v>
      </c>
      <c r="K614" s="5">
        <v>71031</v>
      </c>
    </row>
    <row r="615" spans="1:11" x14ac:dyDescent="0.35">
      <c r="A615" s="1" t="s">
        <v>825</v>
      </c>
      <c r="D615" s="7">
        <f t="shared" ref="D615:I615" si="162">SUBTOTAL(9,D613:D614)</f>
        <v>1706683</v>
      </c>
      <c r="E615" s="7">
        <f t="shared" si="162"/>
        <v>1706683</v>
      </c>
      <c r="F615" s="7">
        <f t="shared" si="162"/>
        <v>1933573</v>
      </c>
      <c r="G615" s="7">
        <f t="shared" si="162"/>
        <v>1865573</v>
      </c>
      <c r="H615" s="7">
        <f t="shared" si="162"/>
        <v>1865573</v>
      </c>
      <c r="I615" s="7">
        <f t="shared" si="162"/>
        <v>2052984</v>
      </c>
      <c r="J615" s="7">
        <f t="shared" ref="J615:K615" si="163">SUBTOTAL(9,J613:J614)</f>
        <v>2052984</v>
      </c>
      <c r="K615" s="7">
        <f t="shared" si="163"/>
        <v>2101010</v>
      </c>
    </row>
    <row r="616" spans="1:11" x14ac:dyDescent="0.35">
      <c r="A616" s="1"/>
      <c r="D616" s="4"/>
      <c r="E616" s="4"/>
      <c r="F616" s="4"/>
      <c r="G616" s="4"/>
      <c r="H616" s="4"/>
      <c r="I616" s="4"/>
      <c r="J616" s="4"/>
      <c r="K616" s="4"/>
    </row>
    <row r="617" spans="1:11" ht="16" x14ac:dyDescent="0.5">
      <c r="A617" t="s">
        <v>699</v>
      </c>
      <c r="B617" t="s">
        <v>700</v>
      </c>
      <c r="C617" t="s">
        <v>701</v>
      </c>
      <c r="D617" s="5">
        <v>147564</v>
      </c>
      <c r="E617" s="5">
        <v>147564</v>
      </c>
      <c r="F617" s="5">
        <v>158000</v>
      </c>
      <c r="G617" s="5">
        <v>157853</v>
      </c>
      <c r="H617" s="5">
        <v>157853</v>
      </c>
      <c r="I617" s="5">
        <v>163100</v>
      </c>
      <c r="J617" s="5">
        <v>141021</v>
      </c>
      <c r="K617" s="5">
        <v>162000</v>
      </c>
    </row>
    <row r="618" spans="1:11" x14ac:dyDescent="0.35">
      <c r="A618" s="1" t="s">
        <v>826</v>
      </c>
      <c r="D618" s="7">
        <f t="shared" ref="D618:I618" si="164">SUBTOTAL(9,D617:D617)</f>
        <v>147564</v>
      </c>
      <c r="E618" s="7">
        <f t="shared" si="164"/>
        <v>147564</v>
      </c>
      <c r="F618" s="7">
        <f t="shared" si="164"/>
        <v>158000</v>
      </c>
      <c r="G618" s="7">
        <f t="shared" si="164"/>
        <v>157853</v>
      </c>
      <c r="H618" s="7">
        <f t="shared" si="164"/>
        <v>157853</v>
      </c>
      <c r="I618" s="7">
        <f t="shared" si="164"/>
        <v>163100</v>
      </c>
      <c r="J618" s="7">
        <f t="shared" ref="J618" si="165">SUBTOTAL(9,J617:J617)</f>
        <v>141021</v>
      </c>
      <c r="K618" s="7">
        <f>SUBTOTAL(9,K617:K617)</f>
        <v>162000</v>
      </c>
    </row>
    <row r="619" spans="1:11" x14ac:dyDescent="0.35">
      <c r="A619" s="1"/>
      <c r="D619" s="4"/>
      <c r="E619" s="4"/>
      <c r="F619" s="4"/>
      <c r="G619" s="4"/>
      <c r="H619" s="4"/>
      <c r="I619" s="4"/>
      <c r="J619" s="4"/>
      <c r="K619" s="4"/>
    </row>
    <row r="620" spans="1:11" ht="16" x14ac:dyDescent="0.5">
      <c r="A620" t="s">
        <v>702</v>
      </c>
      <c r="B620" t="s">
        <v>703</v>
      </c>
      <c r="C620" t="s">
        <v>704</v>
      </c>
      <c r="D620" s="5">
        <v>194295.08</v>
      </c>
      <c r="E620" s="5">
        <v>9801.91</v>
      </c>
      <c r="F620" s="5">
        <v>45000</v>
      </c>
      <c r="G620" s="5">
        <v>11730</v>
      </c>
      <c r="H620" s="5">
        <v>31382.3</v>
      </c>
      <c r="I620" s="5">
        <v>50000</v>
      </c>
      <c r="J620" s="5">
        <v>3293.11</v>
      </c>
      <c r="K620" s="5">
        <v>50000</v>
      </c>
    </row>
    <row r="621" spans="1:11" x14ac:dyDescent="0.35">
      <c r="A621" s="1" t="s">
        <v>827</v>
      </c>
      <c r="D621" s="7">
        <f t="shared" ref="D621:I621" si="166">SUBTOTAL(9,D620:D620)</f>
        <v>194295.08</v>
      </c>
      <c r="E621" s="7">
        <f t="shared" si="166"/>
        <v>9801.91</v>
      </c>
      <c r="F621" s="7">
        <f t="shared" si="166"/>
        <v>45000</v>
      </c>
      <c r="G621" s="7">
        <f t="shared" si="166"/>
        <v>11730</v>
      </c>
      <c r="H621" s="7">
        <f t="shared" si="166"/>
        <v>31382.3</v>
      </c>
      <c r="I621" s="7">
        <f t="shared" si="166"/>
        <v>50000</v>
      </c>
      <c r="J621" s="7">
        <f t="shared" ref="J621:K621" si="167">SUBTOTAL(9,J620:J620)</f>
        <v>3293.11</v>
      </c>
      <c r="K621" s="7">
        <f t="shared" si="167"/>
        <v>50000</v>
      </c>
    </row>
    <row r="622" spans="1:11" x14ac:dyDescent="0.35">
      <c r="A622" s="1"/>
      <c r="D622" s="4"/>
      <c r="E622" s="4"/>
      <c r="F622" s="4"/>
      <c r="G622" s="4"/>
      <c r="H622" s="4"/>
      <c r="I622" s="4"/>
      <c r="J622" s="4"/>
      <c r="K622" s="4"/>
    </row>
    <row r="623" spans="1:11" x14ac:dyDescent="0.35">
      <c r="A623" t="s">
        <v>705</v>
      </c>
      <c r="B623" t="s">
        <v>706</v>
      </c>
      <c r="C623" t="s">
        <v>707</v>
      </c>
      <c r="D623" s="4">
        <v>1352926.72</v>
      </c>
      <c r="E623" s="4">
        <v>1310003.02</v>
      </c>
      <c r="F623" s="4">
        <v>1442000</v>
      </c>
      <c r="G623" s="4">
        <v>503595.84</v>
      </c>
      <c r="H623" s="4">
        <v>1298559.3600000001</v>
      </c>
      <c r="I623" s="4">
        <v>1603658</v>
      </c>
      <c r="J623" s="4">
        <v>800814.49</v>
      </c>
      <c r="K623" s="4">
        <v>1719176</v>
      </c>
    </row>
    <row r="624" spans="1:11" ht="16" x14ac:dyDescent="0.5">
      <c r="A624" t="s">
        <v>705</v>
      </c>
      <c r="B624" t="s">
        <v>708</v>
      </c>
      <c r="C624" t="s">
        <v>709</v>
      </c>
      <c r="D624" s="5">
        <v>501418</v>
      </c>
      <c r="E624" s="5">
        <v>482578.57</v>
      </c>
      <c r="F624" s="5">
        <v>520000</v>
      </c>
      <c r="G624" s="5">
        <v>164206.69</v>
      </c>
      <c r="H624" s="5">
        <v>532881.98</v>
      </c>
      <c r="I624" s="5">
        <v>608197</v>
      </c>
      <c r="J624" s="5">
        <v>277609.2</v>
      </c>
      <c r="K624" s="5">
        <v>651926</v>
      </c>
    </row>
    <row r="625" spans="1:11" x14ac:dyDescent="0.35">
      <c r="A625" s="1" t="s">
        <v>828</v>
      </c>
      <c r="D625" s="7">
        <f t="shared" ref="D625:I625" si="168">SUBTOTAL(9,D623:D624)</f>
        <v>1854344.72</v>
      </c>
      <c r="E625" s="7">
        <f t="shared" si="168"/>
        <v>1792581.59</v>
      </c>
      <c r="F625" s="7">
        <f t="shared" si="168"/>
        <v>1962000</v>
      </c>
      <c r="G625" s="7">
        <f t="shared" si="168"/>
        <v>667802.53</v>
      </c>
      <c r="H625" s="7">
        <f t="shared" si="168"/>
        <v>1831441.34</v>
      </c>
      <c r="I625" s="7">
        <f t="shared" si="168"/>
        <v>2211855</v>
      </c>
      <c r="J625" s="7">
        <f t="shared" ref="J625:K625" si="169">SUBTOTAL(9,J623:J624)</f>
        <v>1078423.69</v>
      </c>
      <c r="K625" s="7">
        <f t="shared" si="169"/>
        <v>2371102</v>
      </c>
    </row>
    <row r="626" spans="1:11" x14ac:dyDescent="0.35">
      <c r="A626" s="1"/>
      <c r="D626" s="4"/>
      <c r="E626" s="4"/>
      <c r="F626" s="4"/>
      <c r="G626" s="4"/>
      <c r="H626" s="4"/>
      <c r="I626" s="4"/>
      <c r="J626" s="4"/>
      <c r="K626" s="4"/>
    </row>
    <row r="627" spans="1:11" x14ac:dyDescent="0.35">
      <c r="A627" t="s">
        <v>710</v>
      </c>
      <c r="B627" t="s">
        <v>711</v>
      </c>
      <c r="C627" t="s">
        <v>712</v>
      </c>
      <c r="D627" s="4">
        <v>10597.5</v>
      </c>
      <c r="E627" s="4">
        <v>10597.5</v>
      </c>
      <c r="F627" s="4">
        <v>10000</v>
      </c>
      <c r="G627" s="4">
        <v>4990.5</v>
      </c>
      <c r="H627" s="4">
        <v>10378.120000000001</v>
      </c>
      <c r="I627" s="4">
        <v>10000</v>
      </c>
      <c r="J627" s="4">
        <v>5931.86</v>
      </c>
      <c r="K627" s="4">
        <v>10000</v>
      </c>
    </row>
    <row r="628" spans="1:11" ht="16" x14ac:dyDescent="0.5">
      <c r="A628" t="s">
        <v>710</v>
      </c>
      <c r="B628" t="s">
        <v>713</v>
      </c>
      <c r="C628" t="s">
        <v>714</v>
      </c>
      <c r="D628" s="5">
        <v>3477.7</v>
      </c>
      <c r="E628" s="5">
        <v>2911.84</v>
      </c>
      <c r="F628" s="5">
        <v>3000</v>
      </c>
      <c r="G628" s="5">
        <v>1488.75</v>
      </c>
      <c r="H628" s="5">
        <v>3050.63</v>
      </c>
      <c r="I628" s="5">
        <v>3000</v>
      </c>
      <c r="J628" s="5">
        <v>1627.08</v>
      </c>
      <c r="K628" s="5">
        <v>3000</v>
      </c>
    </row>
    <row r="629" spans="1:11" x14ac:dyDescent="0.35">
      <c r="A629" s="1" t="s">
        <v>829</v>
      </c>
      <c r="D629" s="7">
        <f t="shared" ref="D629:I629" si="170">SUBTOTAL(9,D627:D628)</f>
        <v>14075.2</v>
      </c>
      <c r="E629" s="7">
        <f t="shared" si="170"/>
        <v>13509.34</v>
      </c>
      <c r="F629" s="7">
        <f t="shared" si="170"/>
        <v>13000</v>
      </c>
      <c r="G629" s="7">
        <f t="shared" si="170"/>
        <v>6479.25</v>
      </c>
      <c r="H629" s="7">
        <f t="shared" si="170"/>
        <v>13428.75</v>
      </c>
      <c r="I629" s="7">
        <f t="shared" si="170"/>
        <v>13000</v>
      </c>
      <c r="J629" s="7">
        <f t="shared" ref="J629:K629" si="171">SUBTOTAL(9,J627:J628)</f>
        <v>7558.94</v>
      </c>
      <c r="K629" s="7">
        <f t="shared" si="171"/>
        <v>13000</v>
      </c>
    </row>
    <row r="630" spans="1:11" x14ac:dyDescent="0.35">
      <c r="A630" s="1"/>
      <c r="D630" s="4"/>
      <c r="E630" s="4"/>
      <c r="F630" s="4"/>
      <c r="G630" s="4"/>
      <c r="H630" s="4"/>
      <c r="I630" s="4"/>
      <c r="J630" s="4"/>
      <c r="K630" s="4"/>
    </row>
    <row r="631" spans="1:11" ht="16" x14ac:dyDescent="0.5">
      <c r="A631" t="s">
        <v>715</v>
      </c>
      <c r="B631" t="s">
        <v>716</v>
      </c>
      <c r="C631" t="s">
        <v>717</v>
      </c>
      <c r="D631" s="5">
        <v>225251</v>
      </c>
      <c r="E631" s="5">
        <v>225218.27</v>
      </c>
      <c r="F631" s="5">
        <v>234000</v>
      </c>
      <c r="G631" s="5">
        <v>110299.81</v>
      </c>
      <c r="H631" s="5">
        <v>250140.32</v>
      </c>
      <c r="I631" s="5">
        <v>244700</v>
      </c>
      <c r="J631" s="5">
        <v>126976.14</v>
      </c>
      <c r="K631" s="5">
        <v>239850</v>
      </c>
    </row>
    <row r="632" spans="1:11" x14ac:dyDescent="0.35">
      <c r="A632" s="1" t="s">
        <v>830</v>
      </c>
      <c r="D632" s="7">
        <f t="shared" ref="D632:I632" si="172">SUBTOTAL(9,D631:D631)</f>
        <v>225251</v>
      </c>
      <c r="E632" s="7">
        <f t="shared" si="172"/>
        <v>225218.27</v>
      </c>
      <c r="F632" s="7">
        <f t="shared" si="172"/>
        <v>234000</v>
      </c>
      <c r="G632" s="7">
        <f t="shared" si="172"/>
        <v>110299.81</v>
      </c>
      <c r="H632" s="7">
        <f t="shared" si="172"/>
        <v>250140.32</v>
      </c>
      <c r="I632" s="7">
        <f t="shared" si="172"/>
        <v>244700</v>
      </c>
      <c r="J632" s="7">
        <f t="shared" ref="J632:K632" si="173">SUBTOTAL(9,J631:J631)</f>
        <v>126976.14</v>
      </c>
      <c r="K632" s="7">
        <f t="shared" si="173"/>
        <v>239850</v>
      </c>
    </row>
    <row r="633" spans="1:11" x14ac:dyDescent="0.35">
      <c r="A633" s="1"/>
      <c r="D633" s="4"/>
      <c r="E633" s="4"/>
      <c r="F633" s="4"/>
      <c r="G633" s="4"/>
      <c r="H633" s="4"/>
      <c r="I633" s="4"/>
      <c r="J633" s="4"/>
      <c r="K633" s="4"/>
    </row>
    <row r="634" spans="1:11" x14ac:dyDescent="0.35">
      <c r="A634" t="s">
        <v>718</v>
      </c>
      <c r="B634" t="s">
        <v>144</v>
      </c>
      <c r="C634" t="s">
        <v>719</v>
      </c>
      <c r="D634" s="4">
        <v>270667</v>
      </c>
      <c r="E634" s="4">
        <v>249237</v>
      </c>
      <c r="F634" s="4">
        <v>284280</v>
      </c>
      <c r="G634" s="4">
        <v>284280</v>
      </c>
      <c r="H634" s="4">
        <v>285060</v>
      </c>
      <c r="I634" s="4">
        <v>313000</v>
      </c>
      <c r="J634" s="4">
        <v>308771</v>
      </c>
      <c r="K634" s="4">
        <v>348484</v>
      </c>
    </row>
    <row r="635" spans="1:11" ht="16" x14ac:dyDescent="0.5">
      <c r="A635" t="s">
        <v>718</v>
      </c>
      <c r="B635" t="s">
        <v>720</v>
      </c>
      <c r="C635" t="s">
        <v>721</v>
      </c>
      <c r="D635" s="5">
        <v>6633.64</v>
      </c>
      <c r="E635" s="5">
        <v>2633.64</v>
      </c>
      <c r="F635" s="5">
        <v>4220</v>
      </c>
      <c r="G635" s="5">
        <v>0</v>
      </c>
      <c r="H635" s="30"/>
      <c r="I635" s="5">
        <v>5000</v>
      </c>
      <c r="J635" s="5">
        <v>4594.5</v>
      </c>
      <c r="K635" s="5">
        <v>6000</v>
      </c>
    </row>
    <row r="636" spans="1:11" x14ac:dyDescent="0.35">
      <c r="A636" s="1" t="s">
        <v>831</v>
      </c>
      <c r="D636" s="7">
        <f t="shared" ref="D636:I636" si="174">SUBTOTAL(9,D634:D635)</f>
        <v>277300.64</v>
      </c>
      <c r="E636" s="7">
        <f t="shared" si="174"/>
        <v>251870.64</v>
      </c>
      <c r="F636" s="7">
        <f t="shared" si="174"/>
        <v>288500</v>
      </c>
      <c r="G636" s="7">
        <f t="shared" si="174"/>
        <v>284280</v>
      </c>
      <c r="H636" s="7">
        <f t="shared" si="174"/>
        <v>285060</v>
      </c>
      <c r="I636" s="7">
        <f t="shared" si="174"/>
        <v>318000</v>
      </c>
      <c r="J636" s="7">
        <f t="shared" ref="J636:K636" si="175">SUBTOTAL(9,J634:J635)</f>
        <v>313365.5</v>
      </c>
      <c r="K636" s="7">
        <f t="shared" si="175"/>
        <v>354484</v>
      </c>
    </row>
    <row r="637" spans="1:11" x14ac:dyDescent="0.35">
      <c r="A637" s="1"/>
      <c r="D637" s="4"/>
      <c r="E637" s="4"/>
      <c r="F637" s="4"/>
      <c r="G637" s="4"/>
      <c r="H637" s="4"/>
      <c r="I637" s="4"/>
      <c r="J637" s="4"/>
      <c r="K637" s="4"/>
    </row>
    <row r="638" spans="1:11" x14ac:dyDescent="0.35">
      <c r="A638" t="s">
        <v>722</v>
      </c>
      <c r="B638" t="s">
        <v>723</v>
      </c>
      <c r="C638" t="s">
        <v>724</v>
      </c>
      <c r="D638" s="4">
        <v>0</v>
      </c>
      <c r="E638" s="4">
        <v>0</v>
      </c>
      <c r="F638" s="4">
        <v>50000</v>
      </c>
      <c r="G638" s="4">
        <v>50000</v>
      </c>
      <c r="H638" s="4">
        <v>50000</v>
      </c>
      <c r="I638" s="4">
        <v>0</v>
      </c>
      <c r="J638" s="4">
        <v>0</v>
      </c>
      <c r="K638" s="4">
        <v>0</v>
      </c>
    </row>
    <row r="639" spans="1:11" x14ac:dyDescent="0.35">
      <c r="A639" t="s">
        <v>722</v>
      </c>
      <c r="B639" t="s">
        <v>725</v>
      </c>
      <c r="C639" t="s">
        <v>726</v>
      </c>
      <c r="D639" s="4">
        <v>0</v>
      </c>
      <c r="E639" s="4">
        <v>0</v>
      </c>
      <c r="F639" s="4">
        <v>50000</v>
      </c>
      <c r="G639" s="4">
        <v>50000</v>
      </c>
      <c r="H639" s="4">
        <v>50000</v>
      </c>
      <c r="I639" s="4">
        <v>0</v>
      </c>
      <c r="J639" s="4">
        <v>160593</v>
      </c>
      <c r="K639" s="4">
        <v>0</v>
      </c>
    </row>
    <row r="640" spans="1:11" x14ac:dyDescent="0.35">
      <c r="A640" t="s">
        <v>722</v>
      </c>
      <c r="B640" t="s">
        <v>727</v>
      </c>
      <c r="C640" t="s">
        <v>728</v>
      </c>
      <c r="D640" s="4">
        <v>0</v>
      </c>
      <c r="E640" s="4">
        <v>0</v>
      </c>
      <c r="F640" s="4">
        <v>81562.649999999994</v>
      </c>
      <c r="G640" s="4">
        <v>81562.649999999994</v>
      </c>
      <c r="H640" s="4">
        <v>81562.649999999994</v>
      </c>
      <c r="I640" s="4">
        <v>0</v>
      </c>
      <c r="J640" s="4">
        <v>0</v>
      </c>
      <c r="K640" s="4">
        <v>0</v>
      </c>
    </row>
    <row r="641" spans="1:11" x14ac:dyDescent="0.35">
      <c r="A641" t="s">
        <v>722</v>
      </c>
      <c r="B641" t="s">
        <v>729</v>
      </c>
      <c r="C641" t="s">
        <v>730</v>
      </c>
      <c r="D641" s="4">
        <v>40046</v>
      </c>
      <c r="E641" s="4">
        <v>40046</v>
      </c>
      <c r="F641" s="4">
        <v>154131.98000000001</v>
      </c>
      <c r="G641" s="4">
        <v>154131.98000000001</v>
      </c>
      <c r="H641" s="4">
        <v>154131.98000000001</v>
      </c>
      <c r="I641" s="4">
        <v>0</v>
      </c>
      <c r="J641" s="4">
        <v>0</v>
      </c>
      <c r="K641" s="4">
        <v>0</v>
      </c>
    </row>
    <row r="642" spans="1:11" x14ac:dyDescent="0.35">
      <c r="A642" t="s">
        <v>722</v>
      </c>
      <c r="B642" t="s">
        <v>731</v>
      </c>
      <c r="C642" t="s">
        <v>732</v>
      </c>
      <c r="D642" s="4">
        <v>0</v>
      </c>
      <c r="E642" s="4">
        <v>0</v>
      </c>
      <c r="F642" s="4">
        <v>0</v>
      </c>
      <c r="G642" s="4">
        <v>0</v>
      </c>
      <c r="H642" s="4"/>
      <c r="I642" s="4">
        <v>0</v>
      </c>
      <c r="J642" s="4">
        <v>0</v>
      </c>
      <c r="K642" s="4">
        <v>0</v>
      </c>
    </row>
    <row r="643" spans="1:11" x14ac:dyDescent="0.35">
      <c r="A643" t="s">
        <v>722</v>
      </c>
      <c r="B643" t="s">
        <v>733</v>
      </c>
      <c r="C643" t="s">
        <v>734</v>
      </c>
      <c r="D643" s="4">
        <v>0</v>
      </c>
      <c r="E643" s="4">
        <v>0</v>
      </c>
      <c r="F643" s="4">
        <v>0</v>
      </c>
      <c r="G643" s="4">
        <v>0</v>
      </c>
      <c r="H643" s="4"/>
      <c r="I643" s="4">
        <v>0</v>
      </c>
      <c r="J643" s="4">
        <v>0</v>
      </c>
      <c r="K643" s="4">
        <v>0</v>
      </c>
    </row>
    <row r="644" spans="1:11" x14ac:dyDescent="0.35">
      <c r="A644" t="s">
        <v>722</v>
      </c>
      <c r="B644" t="s">
        <v>735</v>
      </c>
      <c r="C644" t="s">
        <v>736</v>
      </c>
      <c r="D644" s="4">
        <v>421157</v>
      </c>
      <c r="E644" s="4">
        <v>421157</v>
      </c>
      <c r="F644" s="4">
        <v>901319.27</v>
      </c>
      <c r="G644" s="4">
        <v>901319.27</v>
      </c>
      <c r="H644" s="4">
        <v>901319.27</v>
      </c>
      <c r="I644" s="4">
        <v>0</v>
      </c>
      <c r="J644" s="4">
        <v>895847</v>
      </c>
      <c r="K644" s="4">
        <v>0</v>
      </c>
    </row>
    <row r="645" spans="1:11" x14ac:dyDescent="0.35">
      <c r="A645" t="s">
        <v>722</v>
      </c>
      <c r="B645" t="s">
        <v>737</v>
      </c>
      <c r="C645" t="s">
        <v>738</v>
      </c>
      <c r="D645" s="4">
        <v>0</v>
      </c>
      <c r="E645" s="4">
        <v>0</v>
      </c>
      <c r="F645" s="4">
        <v>130000</v>
      </c>
      <c r="G645" s="4">
        <v>130000</v>
      </c>
      <c r="H645" s="4">
        <v>130000</v>
      </c>
      <c r="I645" s="4">
        <v>0</v>
      </c>
      <c r="J645" s="4">
        <v>80000</v>
      </c>
      <c r="K645" s="4">
        <v>0</v>
      </c>
    </row>
    <row r="646" spans="1:11" ht="16" x14ac:dyDescent="0.5">
      <c r="A646" t="s">
        <v>722</v>
      </c>
      <c r="B646" t="s">
        <v>739</v>
      </c>
      <c r="C646" t="s">
        <v>740</v>
      </c>
      <c r="D646" s="5">
        <v>0</v>
      </c>
      <c r="E646" s="5">
        <v>0</v>
      </c>
      <c r="F646" s="5">
        <v>0</v>
      </c>
      <c r="G646" s="5">
        <v>0</v>
      </c>
      <c r="H646" s="30"/>
      <c r="I646" s="5">
        <v>0</v>
      </c>
      <c r="J646" s="5">
        <v>0</v>
      </c>
      <c r="K646" s="5">
        <v>0</v>
      </c>
    </row>
    <row r="647" spans="1:11" x14ac:dyDescent="0.35">
      <c r="A647" s="1" t="s">
        <v>832</v>
      </c>
      <c r="D647" s="7">
        <f t="shared" ref="D647:I647" si="176">SUBTOTAL(9,D638:D646)</f>
        <v>461203</v>
      </c>
      <c r="E647" s="7">
        <f t="shared" si="176"/>
        <v>461203</v>
      </c>
      <c r="F647" s="7">
        <f t="shared" si="176"/>
        <v>1367013.9</v>
      </c>
      <c r="G647" s="7">
        <f t="shared" si="176"/>
        <v>1367013.9</v>
      </c>
      <c r="H647" s="7">
        <f t="shared" si="176"/>
        <v>1367013.9</v>
      </c>
      <c r="I647" s="7">
        <f t="shared" si="176"/>
        <v>0</v>
      </c>
      <c r="J647" s="7">
        <f t="shared" ref="J647:K647" si="177">SUBTOTAL(9,J638:J646)</f>
        <v>1136440</v>
      </c>
      <c r="K647" s="7">
        <f t="shared" si="177"/>
        <v>0</v>
      </c>
    </row>
    <row r="648" spans="1:11" x14ac:dyDescent="0.35">
      <c r="A648" s="1"/>
      <c r="D648" s="4"/>
      <c r="E648" s="4"/>
      <c r="F648" s="4"/>
      <c r="G648" s="4"/>
      <c r="H648" s="4"/>
      <c r="I648" s="4"/>
      <c r="J648" s="4"/>
      <c r="K648" s="4"/>
    </row>
    <row r="649" spans="1:11" ht="15" thickBot="1" x14ac:dyDescent="0.4">
      <c r="A649" s="1" t="s">
        <v>833</v>
      </c>
      <c r="D649" s="9">
        <f t="shared" ref="D649:G649" si="178">SUBTOTAL(9,D4:D646)</f>
        <v>17044521.600000001</v>
      </c>
      <c r="E649" s="9">
        <f t="shared" si="178"/>
        <v>15678700.150000008</v>
      </c>
      <c r="F649" s="9">
        <f t="shared" si="178"/>
        <v>18340544.109999999</v>
      </c>
      <c r="G649" s="9">
        <f t="shared" si="178"/>
        <v>9827500.6899999995</v>
      </c>
      <c r="H649" s="9">
        <f>SUBTOTAL(9,H4:H646)</f>
        <v>17094813.719999999</v>
      </c>
      <c r="I649" s="9">
        <f>SUBTOTAL(9,I4:I646)</f>
        <v>16737331.760000004</v>
      </c>
      <c r="J649" s="9">
        <f t="shared" ref="J649" si="179">SUBTOTAL(9,J4:J646)</f>
        <v>10139772.77</v>
      </c>
      <c r="K649" s="9">
        <f>SUBTOTAL(9,K4:K646)-248.63+0.18</f>
        <v>17485248.000000004</v>
      </c>
    </row>
    <row r="650" spans="1:11" ht="15" thickTop="1" x14ac:dyDescent="0.35">
      <c r="D650" s="4"/>
      <c r="E650" s="4"/>
      <c r="F650" s="4"/>
      <c r="G650" s="4" t="s">
        <v>845</v>
      </c>
      <c r="H650" s="4">
        <f>17094813.72</f>
        <v>17094813.719999999</v>
      </c>
      <c r="I650" s="4"/>
      <c r="J650" s="4"/>
      <c r="K650" s="4"/>
    </row>
    <row r="651" spans="1:11" x14ac:dyDescent="0.35">
      <c r="G651" t="s">
        <v>846</v>
      </c>
      <c r="H651" s="12">
        <f>H649-H650</f>
        <v>0</v>
      </c>
    </row>
    <row r="653" spans="1:11" x14ac:dyDescent="0.35">
      <c r="I653" s="4"/>
    </row>
  </sheetData>
  <pageMargins left="0.7" right="0.7" top="0.75" bottom="0.75" header="0.3" footer="0.3"/>
  <pageSetup scale="68" fitToHeight="0" orientation="portrait" r:id="rId1"/>
  <headerFooter>
    <oddHeader xml:space="preserve">&amp;C&amp;14FY 2024 GENERAL FUND BUDGET&amp;11
</oddHeader>
    <oddFooter>&amp;CPage &amp;P of &amp;N&amp;R3/28/2023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Goguen</dc:creator>
  <cp:lastModifiedBy>Linda Daigle</cp:lastModifiedBy>
  <cp:lastPrinted>2023-03-29T00:06:29Z</cp:lastPrinted>
  <dcterms:created xsi:type="dcterms:W3CDTF">2022-03-11T16:14:53Z</dcterms:created>
  <dcterms:modified xsi:type="dcterms:W3CDTF">2023-03-29T00:09:34Z</dcterms:modified>
</cp:coreProperties>
</file>